
<file path=[Content_Types].xml><?xml version="1.0" encoding="utf-8"?>
<Types xmlns="http://schemas.openxmlformats.org/package/2006/content-types">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externalLinks/externalLink38.xml" ContentType="application/vnd.openxmlformats-officedocument.spreadsheetml.externalLink+xml"/>
  <Override PartName="/xl/externalLinks/externalLink47.xml" ContentType="application/vnd.openxmlformats-officedocument.spreadsheetml.externalLink+xml"/>
  <Override PartName="/xl/externalLinks/externalLink49.xml" ContentType="application/vnd.openxmlformats-officedocument.spreadsheetml.externalLink+xml"/>
  <Override PartName="/xl/externalLinks/externalLink5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externalLinks/externalLink36.xml" ContentType="application/vnd.openxmlformats-officedocument.spreadsheetml.externalLink+xml"/>
  <Override PartName="/xl/externalLinks/externalLink45.xml" ContentType="application/vnd.openxmlformats-officedocument.spreadsheetml.externalLink+xml"/>
  <Override PartName="/xl/externalLinks/externalLink56.xml" ContentType="application/vnd.openxmlformats-officedocument.spreadsheetml.externalLink+xml"/>
  <Override PartName="/xl/drawings/drawing4.xml" ContentType="application/vnd.openxmlformats-officedocument.drawing+xml"/>
  <Default Extension="rels" ContentType="application/vnd.openxmlformats-package.relationships+xml"/>
  <Default Extension="xml" ContentType="application/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externalLinks/externalLink34.xml" ContentType="application/vnd.openxmlformats-officedocument.spreadsheetml.externalLink+xml"/>
  <Override PartName="/xl/externalLinks/externalLink43.xml" ContentType="application/vnd.openxmlformats-officedocument.spreadsheetml.externalLink+xml"/>
  <Override PartName="/xl/externalLinks/externalLink54.xml" ContentType="application/vnd.openxmlformats-officedocument.spreadsheetml.externalLink+xml"/>
  <Override PartName="/xl/externalLinks/externalLink63.xml" ContentType="application/vnd.openxmlformats-officedocument.spreadsheetml.externalLink+xml"/>
  <Override PartName="/xl/drawings/drawing2.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23.xml" ContentType="application/vnd.openxmlformats-officedocument.spreadsheetml.externalLink+xml"/>
  <Override PartName="/xl/externalLinks/externalLink32.xml" ContentType="application/vnd.openxmlformats-officedocument.spreadsheetml.externalLink+xml"/>
  <Override PartName="/xl/externalLinks/externalLink41.xml" ContentType="application/vnd.openxmlformats-officedocument.spreadsheetml.externalLink+xml"/>
  <Override PartName="/xl/externalLinks/externalLink52.xml" ContentType="application/vnd.openxmlformats-officedocument.spreadsheetml.externalLink+xml"/>
  <Override PartName="/xl/externalLinks/externalLink61.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50.xml" ContentType="application/vnd.openxmlformats-officedocument.spreadsheetml.externalLink+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Override PartName="/xl/externalLinks/externalLink59.xml" ContentType="application/vnd.openxmlformats-officedocument.spreadsheetml.externalLink+xml"/>
  <Default Extension="bin" ContentType="application/vnd.openxmlformats-officedocument.spreadsheetml.printerSettings"/>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xternalLinks/externalLink39.xml" ContentType="application/vnd.openxmlformats-officedocument.spreadsheetml.externalLink+xml"/>
  <Override PartName="/xl/externalLinks/externalLink48.xml" ContentType="application/vnd.openxmlformats-officedocument.spreadsheetml.externalLink+xml"/>
  <Override PartName="/xl/externalLinks/externalLink57.xml" ContentType="application/vnd.openxmlformats-officedocument.spreadsheetml.externalLink+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xternalLinks/externalLink37.xml" ContentType="application/vnd.openxmlformats-officedocument.spreadsheetml.externalLink+xml"/>
  <Override PartName="/xl/externalLinks/externalLink46.xml" ContentType="application/vnd.openxmlformats-officedocument.spreadsheetml.externalLink+xml"/>
  <Override PartName="/xl/externalLinks/externalLink55.xml" ContentType="application/vnd.openxmlformats-officedocument.spreadsheetml.externalLink+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35.xml" ContentType="application/vnd.openxmlformats-officedocument.spreadsheetml.externalLink+xml"/>
  <Override PartName="/xl/externalLinks/externalLink44.xml" ContentType="application/vnd.openxmlformats-officedocument.spreadsheetml.externalLink+xml"/>
  <Override PartName="/xl/externalLinks/externalLink53.xml" ContentType="application/vnd.openxmlformats-officedocument.spreadsheetml.externalLink+xml"/>
  <Override PartName="/xl/externalLinks/externalLink62.xml" ContentType="application/vnd.openxmlformats-officedocument.spreadsheetml.externalLink+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externalLinks/externalLink33.xml" ContentType="application/vnd.openxmlformats-officedocument.spreadsheetml.externalLink+xml"/>
  <Override PartName="/xl/externalLinks/externalLink42.xml" ContentType="application/vnd.openxmlformats-officedocument.spreadsheetml.externalLink+xml"/>
  <Override PartName="/xl/externalLinks/externalLink51.xml" ContentType="application/vnd.openxmlformats-officedocument.spreadsheetml.externalLink+xml"/>
  <Override PartName="/xl/externalLinks/externalLink60.xml" ContentType="application/vnd.openxmlformats-officedocument.spreadsheetml.externalLink+xml"/>
  <Override PartName="/xl/drawings/drawing1.xml" ContentType="application/vnd.openxmlformats-officedocument.drawing+xml"/>
  <Override PartName="/xl/externalLinks/externalLink11.xml" ContentType="application/vnd.openxmlformats-officedocument.spreadsheetml.externalLink+xml"/>
  <Override PartName="/xl/externalLinks/externalLink20.xml" ContentType="application/vnd.openxmlformats-officedocument.spreadsheetml.externalLink+xml"/>
  <Override PartName="/xl/externalLinks/externalLink31.xml" ContentType="application/vnd.openxmlformats-officedocument.spreadsheetml.externalLink+xml"/>
  <Override PartName="/xl/externalLinks/externalLink40.xml" ContentType="application/vnd.openxmlformats-officedocument.spreadsheetml.externalLink+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5135" windowHeight="7365"/>
  </bookViews>
  <sheets>
    <sheet name="BURSA_BS @ Q1" sheetId="1" r:id="rId1"/>
    <sheet name="BURSA_P&amp;L @ Q1" sheetId="2" r:id="rId2"/>
    <sheet name="BURSA_Equity @ Q1" sheetId="5" r:id="rId3"/>
    <sheet name="BURSA_CF @ Q1"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s>
  <definedNames>
    <definedName name="\" localSheetId="2">#REF!</definedName>
    <definedName name="\">#REF!</definedName>
    <definedName name="\_JUNK">#N/A</definedName>
    <definedName name="\0">#N/A</definedName>
    <definedName name="\A">#REF!</definedName>
    <definedName name="\B">#REF!</definedName>
    <definedName name="\C">#REF!</definedName>
    <definedName name="\cac">#REF!</definedName>
    <definedName name="\d">#N/A</definedName>
    <definedName name="\da">#REF!</definedName>
    <definedName name="\E">#REF!</definedName>
    <definedName name="\F">#REF!</definedName>
    <definedName name="\G">#REF!</definedName>
    <definedName name="\h">#N/A</definedName>
    <definedName name="\hhh">#REF!</definedName>
    <definedName name="\I">#REF!</definedName>
    <definedName name="\iii">#REF!</definedName>
    <definedName name="\J">#REF!</definedName>
    <definedName name="\K">#REF!</definedName>
    <definedName name="\ka">#REF!</definedName>
    <definedName name="\kkkk">#REF!</definedName>
    <definedName name="\l">#N/A</definedName>
    <definedName name="\lll">#REF!</definedName>
    <definedName name="\M">#REF!</definedName>
    <definedName name="\ma">#REF!</definedName>
    <definedName name="\N">#REF!</definedName>
    <definedName name="\na">#REF!</definedName>
    <definedName name="\O">#REF!</definedName>
    <definedName name="\p">#N/A</definedName>
    <definedName name="\pa">#REF!</definedName>
    <definedName name="\par">#REF!</definedName>
    <definedName name="\pppp">#REF!</definedName>
    <definedName name="\Q">#REF!</definedName>
    <definedName name="\qa">#REF!</definedName>
    <definedName name="\qaqa">#REF!</definedName>
    <definedName name="\R" localSheetId="2">'[1]M-1 Interim'!#REF!</definedName>
    <definedName name="\R">'[1]M-1 Interim'!#REF!</definedName>
    <definedName name="\ra">#REF!</definedName>
    <definedName name="\S">#REF!</definedName>
    <definedName name="\sasa">#REF!</definedName>
    <definedName name="\ssss">#REF!</definedName>
    <definedName name="\u" localSheetId="2">#REF!</definedName>
    <definedName name="\u">#REF!</definedName>
    <definedName name="\uuu">#REF!</definedName>
    <definedName name="\W" localSheetId="2">'[1]M-1 Interim'!#REF!</definedName>
    <definedName name="\W">'[1]M-1 Interim'!#REF!</definedName>
    <definedName name="\wa">#REF!</definedName>
    <definedName name="\x">#REF!</definedName>
    <definedName name="\Y">#REF!</definedName>
    <definedName name="\Z">#REF!</definedName>
    <definedName name="\zaliza">#REF!</definedName>
    <definedName name="__123Graph_A" localSheetId="2" hidden="1">[2]COVER!#REF!</definedName>
    <definedName name="__123Graph_A" hidden="1">[2]COVER!#REF!</definedName>
    <definedName name="__123Graph_X" localSheetId="2" hidden="1">[2]COVER!#REF!</definedName>
    <definedName name="__123Graph_X" hidden="1">[2]COVER!#REF!</definedName>
    <definedName name="__IntlFixup" hidden="1">TRUE</definedName>
    <definedName name="_10_Points_Hit_rate" localSheetId="2">#REF!</definedName>
    <definedName name="_10_Points_Hit_rate">#REF!</definedName>
    <definedName name="_1A">#REF!</definedName>
    <definedName name="_2E" localSheetId="2">'[1]M-1 Interim'!#REF!</definedName>
    <definedName name="_31.1.94" localSheetId="2">#REF!</definedName>
    <definedName name="_31.1.94">#REF!</definedName>
    <definedName name="_31.1.95">#REF!</definedName>
    <definedName name="_3E">'[1]M-1 Interim'!#REF!</definedName>
    <definedName name="_4IR" localSheetId="2">'[1]M-1 Interim'!#REF!</definedName>
    <definedName name="_5IR">'[1]M-1 Interim'!#REF!</definedName>
    <definedName name="_6SERVICES_PSSR" localSheetId="2">'[1]M-1 Interim'!#REF!</definedName>
    <definedName name="_7SERVICES_PSSR">'[1]M-1 Interim'!#REF!</definedName>
    <definedName name="_8_1">#REF!</definedName>
    <definedName name="_8_Points_Hit_rate" localSheetId="2">#REF!</definedName>
    <definedName name="_8_Points_Hit_rate">#REF!</definedName>
    <definedName name="_9_2">#REF!</definedName>
    <definedName name="_93">#REF!</definedName>
    <definedName name="_94">#REF!</definedName>
    <definedName name="_95">#REF!</definedName>
    <definedName name="_96">#REF!</definedName>
    <definedName name="_97">#REF!</definedName>
    <definedName name="_98">#REF!</definedName>
    <definedName name="_99">#REF!</definedName>
    <definedName name="_A">#REF!</definedName>
    <definedName name="_a21420">#REF!</definedName>
    <definedName name="_a21430">#REF!</definedName>
    <definedName name="_a22220">#REF!</definedName>
    <definedName name="_a22241">#REF!</definedName>
    <definedName name="_a22242">#REF!</definedName>
    <definedName name="_a22260">#REF!</definedName>
    <definedName name="_a22270">#REF!</definedName>
    <definedName name="_a24385">#REF!</definedName>
    <definedName name="_a24391">#REF!</definedName>
    <definedName name="_a24392">#REF!</definedName>
    <definedName name="_a24393">#REF!</definedName>
    <definedName name="_a24394">#REF!</definedName>
    <definedName name="_a27120">#REF!</definedName>
    <definedName name="_a27150">#REF!</definedName>
    <definedName name="_a32320">#REF!</definedName>
    <definedName name="_a32730">#REF!</definedName>
    <definedName name="_a33130">#REF!</definedName>
    <definedName name="_a33140">#REF!</definedName>
    <definedName name="_a33160">#REF!</definedName>
    <definedName name="_a33170">#REF!</definedName>
    <definedName name="_a33190">#REF!</definedName>
    <definedName name="_a33210">#REF!</definedName>
    <definedName name="_a33230">#REF!</definedName>
    <definedName name="_a33240">#REF!</definedName>
    <definedName name="_a34010">#REF!</definedName>
    <definedName name="_a41230">#REF!</definedName>
    <definedName name="_a41240">#REF!</definedName>
    <definedName name="_a42781">#REF!</definedName>
    <definedName name="_a42782">#REF!</definedName>
    <definedName name="_a42783">#REF!</definedName>
    <definedName name="_A43220">#REF!</definedName>
    <definedName name="_a43230">#REF!</definedName>
    <definedName name="_a43260">#REF!</definedName>
    <definedName name="_a43270">#REF!</definedName>
    <definedName name="_a43320">#REF!</definedName>
    <definedName name="_a43330">#REF!</definedName>
    <definedName name="_a43360">#REF!</definedName>
    <definedName name="_a43370">#REF!</definedName>
    <definedName name="_a43530">#REF!</definedName>
    <definedName name="_a43540">#REF!</definedName>
    <definedName name="_a43560">#REF!</definedName>
    <definedName name="_a43570">#REF!</definedName>
    <definedName name="_a43630">#REF!</definedName>
    <definedName name="_a43640">#REF!</definedName>
    <definedName name="_a43660">#REF!</definedName>
    <definedName name="_a43670">#REF!</definedName>
    <definedName name="_a43730">#REF!</definedName>
    <definedName name="_a43750">#REF!</definedName>
    <definedName name="_a43760">#REF!</definedName>
    <definedName name="_a43770">#REF!</definedName>
    <definedName name="_a43780">#REF!</definedName>
    <definedName name="_a48610">#REF!</definedName>
    <definedName name="_a48611">#REF!</definedName>
    <definedName name="_a48620">#REF!</definedName>
    <definedName name="_a48621">#REF!</definedName>
    <definedName name="_a48781">#REF!</definedName>
    <definedName name="_a48782">#REF!</definedName>
    <definedName name="_a48783">#REF!</definedName>
    <definedName name="_a48784">#REF!</definedName>
    <definedName name="_a51530">#REF!</definedName>
    <definedName name="_a51560">#REF!</definedName>
    <definedName name="_a51620">#REF!</definedName>
    <definedName name="_a52010">#REF!</definedName>
    <definedName name="_a53110">#REF!</definedName>
    <definedName name="_a61430">#REF!</definedName>
    <definedName name="_a61470">#REF!</definedName>
    <definedName name="_a61620">#REF!</definedName>
    <definedName name="_a63110">#REF!</definedName>
    <definedName name="_a73310">#REF!</definedName>
    <definedName name="_a83175">#REF!</definedName>
    <definedName name="_a85160">#REF!</definedName>
    <definedName name="_a85250">#REF!</definedName>
    <definedName name="_a85510" localSheetId="2">#REF!</definedName>
    <definedName name="_a85510">#REF!</definedName>
    <definedName name="_a85520" localSheetId="2">#REF!</definedName>
    <definedName name="_a85520">#REF!</definedName>
    <definedName name="_a85530">#REF!</definedName>
    <definedName name="_a85540" localSheetId="2">#REF!</definedName>
    <definedName name="_a85540">#REF!</definedName>
    <definedName name="_a85550" localSheetId="2">#REF!</definedName>
    <definedName name="_a85550">#REF!</definedName>
    <definedName name="_a85570" localSheetId="2">#REF!</definedName>
    <definedName name="_a85570">#REF!</definedName>
    <definedName name="_a85580" localSheetId="2">#REF!</definedName>
    <definedName name="_a85580">#REF!</definedName>
    <definedName name="_a85590">#REF!</definedName>
    <definedName name="_a85611">#REF!</definedName>
    <definedName name="_a85621">#REF!</definedName>
    <definedName name="_a90300">#REF!</definedName>
    <definedName name="_a90400">#REF!</definedName>
    <definedName name="_a90510">#REF!</definedName>
    <definedName name="_a90520">#REF!</definedName>
    <definedName name="_a90530">#REF!</definedName>
    <definedName name="_a90540">#REF!</definedName>
    <definedName name="_a90610">#REF!</definedName>
    <definedName name="_a90620">#REF!</definedName>
    <definedName name="_a90630">#REF!</definedName>
    <definedName name="_a90640">#REF!</definedName>
    <definedName name="_a90710">#REF!</definedName>
    <definedName name="_a90720">#REF!</definedName>
    <definedName name="_a90730">#REF!</definedName>
    <definedName name="_a90740">#REF!</definedName>
    <definedName name="_a90810">#REF!</definedName>
    <definedName name="_a90820">#REF!</definedName>
    <definedName name="_a90830">#REF!</definedName>
    <definedName name="_a90840">#REF!</definedName>
    <definedName name="_a90910">#REF!</definedName>
    <definedName name="_a90920">#REF!</definedName>
    <definedName name="_a90930">#REF!</definedName>
    <definedName name="_a90940">#REF!</definedName>
    <definedName name="_a90950">#REF!</definedName>
    <definedName name="_a91310">#REF!</definedName>
    <definedName name="_a91320">#REF!</definedName>
    <definedName name="_a91330">#REF!</definedName>
    <definedName name="_a91340">#REF!</definedName>
    <definedName name="_a91350">#REF!</definedName>
    <definedName name="_a91710">#REF!</definedName>
    <definedName name="_a91720">#REF!</definedName>
    <definedName name="_a91730">#REF!</definedName>
    <definedName name="_a91740">#REF!</definedName>
    <definedName name="_a93100" localSheetId="2">#REF!</definedName>
    <definedName name="_a93100">#REF!</definedName>
    <definedName name="_a93200" localSheetId="2">#REF!</definedName>
    <definedName name="_a93200">#REF!</definedName>
    <definedName name="_a99340">#REF!</definedName>
    <definedName name="_a99350">#REF!</definedName>
    <definedName name="_ACT1">#REF!</definedName>
    <definedName name="_ACT2">#REF!</definedName>
    <definedName name="_adj1">#REF!</definedName>
    <definedName name="_ADJ2">#REF!</definedName>
    <definedName name="_aje1">#REF!</definedName>
    <definedName name="_b90710">#REF!</definedName>
    <definedName name="_b90720">#REF!</definedName>
    <definedName name="_b90730">#REF!</definedName>
    <definedName name="_b90740">#REF!</definedName>
    <definedName name="_b95310">#REF!</definedName>
    <definedName name="_b95320">#REF!</definedName>
    <definedName name="_b95330">#REF!</definedName>
    <definedName name="_b95340">#REF!</definedName>
    <definedName name="_BIS22" hidden="1">'[3]BIS LIST-NTH 18'!$A$1:$H$20</definedName>
    <definedName name="_CAP1">#REF!</definedName>
    <definedName name="_cap2">#REF!</definedName>
    <definedName name="_cap3">#REF!</definedName>
    <definedName name="_cap4">#REF!</definedName>
    <definedName name="_cap5">#REF!</definedName>
    <definedName name="_DATE__?___">#REF!</definedName>
    <definedName name="_Dist_Values" hidden="1">#REF!</definedName>
    <definedName name="_E">#REF!</definedName>
    <definedName name="_E3" localSheetId="3">'BURSA_CF @ Q1'!_E3</definedName>
    <definedName name="_E3" localSheetId="2">'BURSA_Equity @ Q1'!_E3</definedName>
    <definedName name="_E3" localSheetId="1">'BURSA_P&amp;L @ Q1'!_E3</definedName>
    <definedName name="_E3">'BURSA_CF @ Q1'!_E3</definedName>
    <definedName name="_FF6">#REF!</definedName>
    <definedName name="_Fill" localSheetId="2" hidden="1">[4]c!#REF!</definedName>
    <definedName name="_Fill" hidden="1">[4]c!#REF!</definedName>
    <definedName name="_xlnm._FilterDatabase" hidden="1">'[5]BIS LIST-NTH 18'!$A$1:$H$20</definedName>
    <definedName name="_Fsa01">#REF!</definedName>
    <definedName name="_fsa1">[6]FSA!$B$1:$K$46</definedName>
    <definedName name="_fsa2">[6]FSA!$A$47:$K$73</definedName>
    <definedName name="_fsa3">[6]FSA!$A$74:$K$114</definedName>
    <definedName name="_fsa4">[6]FSA!$A$116:$K$161</definedName>
    <definedName name="_G4" localSheetId="3">'BURSA_CF @ Q1'!_G4</definedName>
    <definedName name="_G4" localSheetId="2">'BURSA_Equity @ Q1'!_G4</definedName>
    <definedName name="_G4" localSheetId="1">'BURSA_P&amp;L @ Q1'!_G4</definedName>
    <definedName name="_G4">'BURSA_CF @ Q1'!_G4</definedName>
    <definedName name="_IR_">#REF!</definedName>
    <definedName name="_K2" localSheetId="3" hidden="1">{#N/A,#N/A,FALSE,"Sheet1"}</definedName>
    <definedName name="_K2" localSheetId="2" hidden="1">{#N/A,#N/A,FALSE,"Sheet1"}</definedName>
    <definedName name="_K2" localSheetId="1" hidden="1">{#N/A,#N/A,FALSE,"Sheet1"}</definedName>
    <definedName name="_K2" hidden="1">{#N/A,#N/A,FALSE,"Sheet1"}</definedName>
    <definedName name="_KA1" localSheetId="3" hidden="1">{#N/A,#N/A,FALSE,"Sheet1"}</definedName>
    <definedName name="_KA1" localSheetId="2" hidden="1">{#N/A,#N/A,FALSE,"Sheet1"}</definedName>
    <definedName name="_KA1" localSheetId="1" hidden="1">{#N/A,#N/A,FALSE,"Sheet1"}</definedName>
    <definedName name="_KA1" hidden="1">{#N/A,#N/A,FALSE,"Sheet1"}</definedName>
    <definedName name="_Key1" localSheetId="2" hidden="1">[4]c!#REF!</definedName>
    <definedName name="_Key1" hidden="1">[4]c!#REF!</definedName>
    <definedName name="_Key2" hidden="1">#REF!</definedName>
    <definedName name="_LD1">#N/A</definedName>
    <definedName name="_LD2">#N/A</definedName>
    <definedName name="_MatInverse_In" hidden="1">#REF!</definedName>
    <definedName name="_MatInverse_Out" hidden="1">#REF!</definedName>
    <definedName name="_new1" localSheetId="3"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_new1" localSheetId="2"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_new1" localSheetId="1"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_new1"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_o2">#REF!</definedName>
    <definedName name="_OCT334">'[7]FF-3'!$A$1:$IV$8</definedName>
    <definedName name="_Order1" hidden="1">255</definedName>
    <definedName name="_Order2" hidden="1">255</definedName>
    <definedName name="_Pbs1">#REF!</definedName>
    <definedName name="_Pbs2">#REF!</definedName>
    <definedName name="_PG2">#N/A</definedName>
    <definedName name="_Pnl10">'[8]Pnl-10'!$A$1:$I$31</definedName>
    <definedName name="_pnl12">#REF!</definedName>
    <definedName name="_pnl13">#REF!</definedName>
    <definedName name="_Pnl20">'[8]20'!$A$1:$K$87</definedName>
    <definedName name="_Pnl30">'[8]30'!$A$1:$L$52</definedName>
    <definedName name="_Pnl70">'[8]70'!$A$1:$K$34</definedName>
    <definedName name="_Regression_Int">1</definedName>
    <definedName name="_SERVICES_PSSR_">#REF!</definedName>
    <definedName name="_Sort" localSheetId="2" hidden="1">[4]c!#REF!</definedName>
    <definedName name="_Sort" hidden="1">[4]c!#REF!</definedName>
    <definedName name="_Table2_Out" hidden="1">#REF!</definedName>
    <definedName name="_UB1" localSheetId="3" hidden="1">{"'Feb 99'!$A$1:$G$30"}</definedName>
    <definedName name="_UB1" localSheetId="2" hidden="1">{"'Feb 99'!$A$1:$G$30"}</definedName>
    <definedName name="_UB1" localSheetId="1" hidden="1">{"'Feb 99'!$A$1:$G$30"}</definedName>
    <definedName name="_UB1" hidden="1">{"'Feb 99'!$A$1:$G$30"}</definedName>
    <definedName name="_UB2" localSheetId="3" hidden="1">{"'Feb 99'!$A$1:$G$30"}</definedName>
    <definedName name="_UB2" localSheetId="2" hidden="1">{"'Feb 99'!$A$1:$G$30"}</definedName>
    <definedName name="_UB2" localSheetId="1" hidden="1">{"'Feb 99'!$A$1:$G$30"}</definedName>
    <definedName name="_UB2" hidden="1">{"'Feb 99'!$A$1:$G$30"}</definedName>
    <definedName name="_WCHR1.T1">#N/A</definedName>
    <definedName name="_YE99">#REF!</definedName>
    <definedName name="A" localSheetId="3" hidden="1">{#N/A,#N/A,FALSE,"Sheet1"}</definedName>
    <definedName name="A" localSheetId="2" hidden="1">{#N/A,#N/A,FALSE,"Sheet1"}</definedName>
    <definedName name="A" localSheetId="1" hidden="1">{#N/A,#N/A,FALSE,"Sheet1"}</definedName>
    <definedName name="A" hidden="1">{#N/A,#N/A,FALSE,"Sheet1"}</definedName>
    <definedName name="A_1">[8]A!$A$1:$J$20</definedName>
    <definedName name="A_1b">#REF!</definedName>
    <definedName name="A_DescriptionList">'[9]Interim --&gt; Top'!$E$3:$E$111</definedName>
    <definedName name="a12120_">#REF!</definedName>
    <definedName name="a12220_">#REF!</definedName>
    <definedName name="a12241_">#REF!</definedName>
    <definedName name="a12260_">#REF!</definedName>
    <definedName name="a12270_">#REF!</definedName>
    <definedName name="a13220_">#REF!</definedName>
    <definedName name="a13230_">#REF!</definedName>
    <definedName name="a13320_">#REF!</definedName>
    <definedName name="a13330_">#REF!</definedName>
    <definedName name="a13720_">#REF!</definedName>
    <definedName name="a13730_">#REF!</definedName>
    <definedName name="a13750_">#REF!</definedName>
    <definedName name="a13760_">#REF!</definedName>
    <definedName name="a13820_">#REF!</definedName>
    <definedName name="a13830_">#REF!</definedName>
    <definedName name="a13850_">#REF!</definedName>
    <definedName name="a13860_">#REF!</definedName>
    <definedName name="A1MBU" localSheetId="2">'[10]HCMONT~1'!#REF!</definedName>
    <definedName name="A1MBU">'[10]HCMONT~1'!#REF!</definedName>
    <definedName name="A2A" localSheetId="3" hidden="1">{#N/A,#N/A,FALSE,"Sheet1"}</definedName>
    <definedName name="A2A" localSheetId="2" hidden="1">{#N/A,#N/A,FALSE,"Sheet1"}</definedName>
    <definedName name="A2A" localSheetId="1" hidden="1">{#N/A,#N/A,FALSE,"Sheet1"}</definedName>
    <definedName name="A2A" hidden="1">{#N/A,#N/A,FALSE,"Sheet1"}</definedName>
    <definedName name="AA">#REF!</definedName>
    <definedName name="AA_1a">[8]AA!$A$1:$K$22</definedName>
    <definedName name="AAA">[11]DEPRN!$B$1:$G$89</definedName>
    <definedName name="AAAAA">#REF!</definedName>
    <definedName name="aaaaaaaaaaaa">'[12]tax-ss'!$B$51</definedName>
    <definedName name="AAClaim">#REF!</definedName>
    <definedName name="Acc_R11" localSheetId="2">#REF!</definedName>
    <definedName name="Acc_R11">#REF!</definedName>
    <definedName name="Acc_R12" localSheetId="2">#REF!</definedName>
    <definedName name="Acc_R12">#REF!</definedName>
    <definedName name="Acc_R13" localSheetId="2">#REF!</definedName>
    <definedName name="Acc_R13">#REF!</definedName>
    <definedName name="Acc_R14" localSheetId="2">#REF!</definedName>
    <definedName name="Acc_R14">#REF!</definedName>
    <definedName name="Acc_R15" localSheetId="2">#REF!</definedName>
    <definedName name="Acc_R15">#REF!</definedName>
    <definedName name="Acc_R16" localSheetId="2">#REF!</definedName>
    <definedName name="Acc_R16">#REF!</definedName>
    <definedName name="Acc_T1111" localSheetId="2">'[13]BPCOR DETAILS'!#REF!</definedName>
    <definedName name="Acc_T1111">'[13]BPCOR DETAILS'!#REF!</definedName>
    <definedName name="Acc_T1112" localSheetId="2">'[13]BPCOR DETAILS'!#REF!</definedName>
    <definedName name="Acc_T1112">'[13]BPCOR DETAILS'!#REF!</definedName>
    <definedName name="Acc_T1114" localSheetId="2">'[13]BPCOR DETAILS'!#REF!</definedName>
    <definedName name="Acc_T1114">'[13]BPCOR DETAILS'!#REF!</definedName>
    <definedName name="Acc_T1115" localSheetId="2">'[13]BPCOR DETAILS'!#REF!</definedName>
    <definedName name="Acc_T1115">'[13]BPCOR DETAILS'!#REF!</definedName>
    <definedName name="Acc_T1121" localSheetId="2">'[13]BPMKT DETAILS'!#REF!</definedName>
    <definedName name="Acc_T1121">'[13]BPMKT DETAILS'!#REF!</definedName>
    <definedName name="Acc_T1122" localSheetId="2">'[13]BPMKT DETAILS'!#REF!</definedName>
    <definedName name="Acc_T1122">'[13]BPMKT DETAILS'!#REF!</definedName>
    <definedName name="Acc_T1124" localSheetId="2">'[13]BPMKT DETAILS'!#REF!</definedName>
    <definedName name="Acc_T1124">'[13]BPMKT DETAILS'!#REF!</definedName>
    <definedName name="Acc_T1125" localSheetId="2">'[13]BPMKT DETAILS'!#REF!</definedName>
    <definedName name="Acc_T1125">'[13]BPMKT DETAILS'!#REF!</definedName>
    <definedName name="Acc_T1131" localSheetId="2">#REF!</definedName>
    <definedName name="Acc_T1131">#REF!</definedName>
    <definedName name="Acc_T1132" localSheetId="2">#REF!</definedName>
    <definedName name="Acc_T1132">#REF!</definedName>
    <definedName name="Acc_T1134" localSheetId="2">#REF!</definedName>
    <definedName name="Acc_T1134">#REF!</definedName>
    <definedName name="Acc_T1135" localSheetId="2">#REF!</definedName>
    <definedName name="Acc_T1135">#REF!</definedName>
    <definedName name="Acc_T121" localSheetId="2">'[13]BPMKT DETAILS'!#REF!</definedName>
    <definedName name="Acc_T121">'[13]BPMKT DETAILS'!#REF!</definedName>
    <definedName name="Acc_T122" localSheetId="2">'[13]BPMKT DETAILS'!#REF!</definedName>
    <definedName name="Acc_T122">'[13]BPMKT DETAILS'!#REF!</definedName>
    <definedName name="Acc_T124" localSheetId="2">'[13]BPMKT DETAILS'!#REF!</definedName>
    <definedName name="Acc_T124">'[13]BPMKT DETAILS'!#REF!</definedName>
    <definedName name="Acc_T125" localSheetId="2">'[13]BPMKT DETAILS'!#REF!</definedName>
    <definedName name="Acc_T125">'[13]BPMKT DETAILS'!#REF!</definedName>
    <definedName name="Acc_T131" localSheetId="2">'[13]BPMKT DETAILS'!#REF!</definedName>
    <definedName name="Acc_T131">'[13]BPMKT DETAILS'!#REF!</definedName>
    <definedName name="Acc_T132" localSheetId="2">'[13]BPMKT DETAILS'!#REF!</definedName>
    <definedName name="Acc_T132">'[13]BPMKT DETAILS'!#REF!</definedName>
    <definedName name="Acc_T134" localSheetId="2">'[13]BPMKT DETAILS'!#REF!</definedName>
    <definedName name="Acc_T134">'[13]BPMKT DETAILS'!#REF!</definedName>
    <definedName name="Acc_T135" localSheetId="2">'[13]BPMKT DETAILS'!#REF!</definedName>
    <definedName name="Acc_T135">'[13]BPMKT DETAILS'!#REF!</definedName>
    <definedName name="Acc_T141" localSheetId="2">#REF!</definedName>
    <definedName name="Acc_T141">#REF!</definedName>
    <definedName name="Acc_T142" localSheetId="2">#REF!</definedName>
    <definedName name="Acc_T142">#REF!</definedName>
    <definedName name="Acc_T144" localSheetId="2">#REF!</definedName>
    <definedName name="Acc_T144">#REF!</definedName>
    <definedName name="Acc_T145" localSheetId="2">#REF!</definedName>
    <definedName name="Acc_T145">#REF!</definedName>
    <definedName name="Acc_T151" localSheetId="2">#REF!</definedName>
    <definedName name="Acc_T151">#REF!</definedName>
    <definedName name="Acc_T152" localSheetId="2">#REF!</definedName>
    <definedName name="Acc_T152">#REF!</definedName>
    <definedName name="Acc_T154" localSheetId="2">#REF!</definedName>
    <definedName name="Acc_T154">#REF!</definedName>
    <definedName name="Acc_T155" localSheetId="2">#REF!</definedName>
    <definedName name="Acc_T155">#REF!</definedName>
    <definedName name="Acc_T161" localSheetId="2">#REF!</definedName>
    <definedName name="Acc_T161">#REF!</definedName>
    <definedName name="Acc_T162" localSheetId="2">#REF!</definedName>
    <definedName name="Acc_T162">#REF!</definedName>
    <definedName name="Acc_T164" localSheetId="2">#REF!</definedName>
    <definedName name="Acc_T164">#REF!</definedName>
    <definedName name="Acc_T165" localSheetId="2">#REF!</definedName>
    <definedName name="Acc_T165">#REF!</definedName>
    <definedName name="Acc_T171" localSheetId="2">#REF!</definedName>
    <definedName name="Acc_T171">#REF!</definedName>
    <definedName name="Acc_T172" localSheetId="2">#REF!</definedName>
    <definedName name="Acc_T172">#REF!</definedName>
    <definedName name="Acc_T174" localSheetId="2">#REF!</definedName>
    <definedName name="Acc_T174">#REF!</definedName>
    <definedName name="Acc_T175" localSheetId="2">#REF!</definedName>
    <definedName name="Acc_T175">#REF!</definedName>
    <definedName name="Acc_T181" localSheetId="2">#REF!</definedName>
    <definedName name="Acc_T181">#REF!</definedName>
    <definedName name="Acc_T182" localSheetId="2">#REF!</definedName>
    <definedName name="Acc_T182">#REF!</definedName>
    <definedName name="Acc_T184" localSheetId="2">#REF!</definedName>
    <definedName name="Acc_T184">#REF!</definedName>
    <definedName name="Acc_T185" localSheetId="2">#REF!</definedName>
    <definedName name="Acc_T185">#REF!</definedName>
    <definedName name="Acc_T191">#REF!</definedName>
    <definedName name="Acc_T192">#REF!</definedName>
    <definedName name="Acc_T194">#REF!</definedName>
    <definedName name="Acc_T195">#REF!</definedName>
    <definedName name="AccessDatabase" hidden="1">"C:\My Documents\AMILD DUTY DRAWBACK.mdb"</definedName>
    <definedName name="Add_Less">#REF!</definedName>
    <definedName name="AJE_BS_Cr">[14]A7!$I$1:$I$65536</definedName>
    <definedName name="AJE_BS_Dr">[14]A7!$H$1:$H$65536</definedName>
    <definedName name="AJE_Cr_BS">[15]AJE!$H$1:$H$65536</definedName>
    <definedName name="AJE_Dr_BS">[15]AJE!$G$1:$G$65536</definedName>
    <definedName name="AJE_WP_Code">[14]A7!$E$1:$E$65536</definedName>
    <definedName name="aje2to5">#REF!</definedName>
    <definedName name="ALI" localSheetId="3" hidden="1">{"'Feb 99'!$A$1:$G$30"}</definedName>
    <definedName name="ALI" localSheetId="2" hidden="1">{"'Feb 99'!$A$1:$G$30"}</definedName>
    <definedName name="ALI" localSheetId="1" hidden="1">{"'Feb 99'!$A$1:$G$30"}</definedName>
    <definedName name="ALI" hidden="1">{"'Feb 99'!$A$1:$G$30"}</definedName>
    <definedName name="all0t1">#REF!</definedName>
    <definedName name="ALLOT1">#REF!</definedName>
    <definedName name="ALLOT2">#REF!</definedName>
    <definedName name="AMALBS">#REF!</definedName>
    <definedName name="AMALP_L">#REF!</definedName>
    <definedName name="AMD">#REF!</definedName>
    <definedName name="AMILD_DUTY_DRAWBACK_Sheet1_List">#REF!</definedName>
    <definedName name="AMT">#REF!</definedName>
    <definedName name="ANALYSIS_OF_EXP_BY_DEPT">#REF!</definedName>
    <definedName name="analysisde1" localSheetId="2">[16]gl!#REF!</definedName>
    <definedName name="analysisde1">[16]gl!#REF!</definedName>
    <definedName name="analysisde2" localSheetId="2">[16]gl!#REF!</definedName>
    <definedName name="analysisde2">[16]gl!#REF!</definedName>
    <definedName name="AP_110">[8]AP110!$A$1:$F$50</definedName>
    <definedName name="appendix1" localSheetId="2">[16]gl!#REF!</definedName>
    <definedName name="appendix1">[16]gl!#REF!</definedName>
    <definedName name="appendix2_1" localSheetId="2">[16]gl!#REF!</definedName>
    <definedName name="appendix2_1">[16]gl!#REF!</definedName>
    <definedName name="appendix2_2" localSheetId="2">[16]gl!#REF!</definedName>
    <definedName name="appendix2_2">[16]gl!#REF!</definedName>
    <definedName name="Appx_D" localSheetId="2">'[17]Appx B'!#REF!</definedName>
    <definedName name="Appx_D">'[17]Appx B'!#REF!</definedName>
    <definedName name="Appx_F">#REF!</definedName>
    <definedName name="araw98" localSheetId="3" hidden="1">{#N/A,#N/A,FALSE,"FG2540"}</definedName>
    <definedName name="araw98" localSheetId="2" hidden="1">{#N/A,#N/A,FALSE,"FG2540"}</definedName>
    <definedName name="araw98" localSheetId="1" hidden="1">{#N/A,#N/A,FALSE,"FG2540"}</definedName>
    <definedName name="araw98" hidden="1">{#N/A,#N/A,FALSE,"FG2540"}</definedName>
    <definedName name="as">#REF!</definedName>
    <definedName name="asd">#REF!</definedName>
    <definedName name="at">#REF!</definedName>
    <definedName name="atc" localSheetId="2">[18]Acc!#REF!</definedName>
    <definedName name="atc">[18]Acc!#REF!</definedName>
    <definedName name="atp" localSheetId="2">[18]Acc!#REF!</definedName>
    <definedName name="atp">[18]Acc!#REF!</definedName>
    <definedName name="audit">#REF!</definedName>
    <definedName name="Audit_for_the_year_ending_31_December_1998">#REF!</definedName>
    <definedName name="Austco">[19]details!$C$189</definedName>
    <definedName name="awps">'[20]FF-6'!$A$5:$K$9</definedName>
    <definedName name="B">#REF!</definedName>
    <definedName name="B_2">#REF!</definedName>
    <definedName name="B_2a">#REF!</definedName>
    <definedName name="B_2b">'[8]B-10'!$A$1:$K$56</definedName>
    <definedName name="B_3">#REF!</definedName>
    <definedName name="b95310_">#REF!</definedName>
    <definedName name="b95320_">#REF!</definedName>
    <definedName name="b95330_">#REF!</definedName>
    <definedName name="b95340_">#REF!</definedName>
    <definedName name="BA">#REF!</definedName>
    <definedName name="back6" localSheetId="2">#REF!</definedName>
    <definedName name="back6">#REF!</definedName>
    <definedName name="back7" localSheetId="2">#REF!</definedName>
    <definedName name="back7">#REF!</definedName>
    <definedName name="BAClaim">#REF!</definedName>
    <definedName name="BAL_SHEET">[21]B_Sheet!$A$1</definedName>
    <definedName name="Basis_end" localSheetId="2">'[22]FF-1'!#REF!</definedName>
    <definedName name="Basis_end">'[22]FF-1'!#REF!</definedName>
    <definedName name="Basis_start">#REF!</definedName>
    <definedName name="bb">#REF!</definedName>
    <definedName name="BB_1a">#REF!</definedName>
    <definedName name="BB_2">#REF!</definedName>
    <definedName name="BB_2a">'[8]BB-1'!$A$1:$I$62</definedName>
    <definedName name="BBB" localSheetId="2">'[23]5 Analysis'!#REF!</definedName>
    <definedName name="BBB">'[23]5 Analysis'!#REF!</definedName>
    <definedName name="BC">#REF!</definedName>
    <definedName name="BCClaim">#REF!</definedName>
    <definedName name="bf">#REF!</definedName>
    <definedName name="bfc" localSheetId="2">[18]Acc!#REF!</definedName>
    <definedName name="bfc">[18]Acc!#REF!</definedName>
    <definedName name="bfp" localSheetId="2">[18]Acc!#REF!</definedName>
    <definedName name="bfp">[18]Acc!#REF!</definedName>
    <definedName name="bkon">'[12]tax-ss'!$Q$7:$Q$37</definedName>
    <definedName name="BldgContractor">#REF!</definedName>
    <definedName name="BLINDS" localSheetId="2">'[24]f&amp;f'!#REF!</definedName>
    <definedName name="BLINDS">'[24]f&amp;f'!#REF!</definedName>
    <definedName name="BOARD">#REF!</definedName>
    <definedName name="BOILER" localSheetId="2">'[24]f&amp;f'!#REF!</definedName>
    <definedName name="BOILER">'[24]f&amp;f'!#REF!</definedName>
    <definedName name="BONUS_PROVISION" localSheetId="2">'[25]OPEX Details'!#REF!</definedName>
    <definedName name="BONUS_PROVISION">'[25]OPEX Details'!#REF!</definedName>
    <definedName name="BPR_01">#REF!</definedName>
    <definedName name="BPR_BS">#REF!</definedName>
    <definedName name="BPR_pl">#REF!</definedName>
    <definedName name="BS">#REF!</definedName>
    <definedName name="btc" localSheetId="2">[18]Annx1!#REF!</definedName>
    <definedName name="btc">[18]Annx1!#REF!</definedName>
    <definedName name="btp" localSheetId="2">[18]Annx1!#REF!</definedName>
    <definedName name="btp">[18]Annx1!#REF!</definedName>
    <definedName name="BuiltIn_Print_Area">#N/A</definedName>
    <definedName name="Button_1">"AMILD_DUTY_DRAWBACK_Sheet1_List"</definedName>
    <definedName name="C_" localSheetId="2">#REF!</definedName>
    <definedName name="C_">#REF!</definedName>
    <definedName name="C_1a">#REF!</definedName>
    <definedName name="C_1b">#REF!</definedName>
    <definedName name="C_2a">'[8]C-5'!$A$1:$J$37</definedName>
    <definedName name="C_3a">'[8]C-6'!$A$1:$K$46</definedName>
    <definedName name="C_4">#REF!</definedName>
    <definedName name="C_5a">#REF!</definedName>
    <definedName name="C_6a">'[8]C-6'!$A$1:$K$47</definedName>
    <definedName name="C_6a1">'[8]C-6a'!$A$1:$L$46</definedName>
    <definedName name="ca">#REF!</definedName>
    <definedName name="CALCULATORS" localSheetId="2">[24]OEquip!#REF!</definedName>
    <definedName name="CALCULATORS">[24]OEquip!#REF!</definedName>
    <definedName name="capsum">#REF!</definedName>
    <definedName name="CATotals">#REF!</definedName>
    <definedName name="cc">'[12]tax-ss'!$K$7:$K$37</definedName>
    <definedName name="CC_1a">[8]CC!$A$1:$J$41</definedName>
    <definedName name="CC_3">#REF!</definedName>
    <definedName name="ccc">#REF!</definedName>
    <definedName name="cccccccc">'[12]tax-ss'!$G$7:$G$37</definedName>
    <definedName name="cccccccccc" localSheetId="3">'BURSA_CF @ Q1'!cccccccccc</definedName>
    <definedName name="cccccccccc" localSheetId="2">'BURSA_Equity @ Q1'!cccccccccc</definedName>
    <definedName name="cccccccccc" localSheetId="1">'BURSA_P&amp;L @ Q1'!cccccccccc</definedName>
    <definedName name="cccccccccc">'BURSA_CF @ Q1'!cccccccccc</definedName>
    <definedName name="ccccccccccccccccc" localSheetId="2">#REF!</definedName>
    <definedName name="ccccccccccccccccc">#REF!</definedName>
    <definedName name="cccccccccccccccccc" localSheetId="3">'BURSA_CF @ Q1'!cccccccccccccccccc</definedName>
    <definedName name="cccccccccccccccccc" localSheetId="2">'BURSA_Equity @ Q1'!cccccccccccccccccc</definedName>
    <definedName name="cccccccccccccccccc" localSheetId="1">'BURSA_P&amp;L @ Q1'!cccccccccccccccccc</definedName>
    <definedName name="cccccccccccccccccc">'BURSA_CF @ Q1'!cccccccccccccccccc</definedName>
    <definedName name="cccccccccccccccccccccc" localSheetId="3">'BURSA_CF @ Q1'!cccccccccccccccccccccc</definedName>
    <definedName name="cccccccccccccccccccccc" localSheetId="2">'BURSA_Equity @ Q1'!cccccccccccccccccccccc</definedName>
    <definedName name="cccccccccccccccccccccc" localSheetId="1">'BURSA_P&amp;L @ Q1'!cccccccccccccccccccccc</definedName>
    <definedName name="cccccccccccccccccccccc">'BURSA_CF @ Q1'!cccccccccccccccccccccc</definedName>
    <definedName name="cccccusuuus">'[12]tax-ss'!$K$7:$K$37</definedName>
    <definedName name="cccccuuuu">'[12]tax-ss'!$L$7:$L$37</definedName>
    <definedName name="CDB">#REF!</definedName>
    <definedName name="cddddddddddd">'[12]tax-ss'!$N$7:$N$37</definedName>
    <definedName name="cdsioa">'[12]tax-ss'!$N$7:$N$37</definedName>
    <definedName name="cf">#REF!</definedName>
    <definedName name="Charge" localSheetId="2">'[26]FF-1'!#REF!</definedName>
    <definedName name="Charge">'[26]FF-1'!#REF!</definedName>
    <definedName name="Chargeabl" localSheetId="2">'[27]FF-1'!#REF!</definedName>
    <definedName name="Chargeabl">'[27]FF-1'!#REF!</definedName>
    <definedName name="Chargeable" localSheetId="2">'[22]FF-1'!#REF!</definedName>
    <definedName name="Chargeable">'[22]FF-1'!#REF!</definedName>
    <definedName name="ChecklistN">#REF!</definedName>
    <definedName name="Cis.Comm">[19]details!$C$138</definedName>
    <definedName name="CL">#REF!</definedName>
    <definedName name="Co">#REF!</definedName>
    <definedName name="Co_name">#REF!</definedName>
    <definedName name="ColmNo">[28]Weights!$B$5:$K$5</definedName>
    <definedName name="COMMITMENTS">#N/A</definedName>
    <definedName name="COMPUTER">#REF!</definedName>
    <definedName name="consol" localSheetId="2">[29]consol!#REF!</definedName>
    <definedName name="consol">[29]consol!#REF!</definedName>
    <definedName name="CONSOL_JNL">#N/A</definedName>
    <definedName name="consolidation" localSheetId="2">[30]consol!#REF!</definedName>
    <definedName name="consolidation">[30]consol!#REF!</definedName>
    <definedName name="cONSOLpl">#REF!</definedName>
    <definedName name="CONTINGENCY">#N/A</definedName>
    <definedName name="CONTROL">#N/A</definedName>
    <definedName name="COST">#REF!</definedName>
    <definedName name="Coy_cel">#REF!</definedName>
    <definedName name="Coy_cell">#REF!</definedName>
    <definedName name="Coy_name">#REF!</definedName>
    <definedName name="CREDITOR" localSheetId="2">#REF!</definedName>
    <definedName name="CREDITOR">#REF!</definedName>
    <definedName name="_xlnm.Criteria">#REF!</definedName>
    <definedName name="Criteria_MI" localSheetId="2">[31]FG2540!#REF!</definedName>
    <definedName name="Criteria_MI">[31]FG2540!#REF!</definedName>
    <definedName name="CS">#REF!</definedName>
    <definedName name="csC">'[12]tax-ss'!$J$7:$J$37</definedName>
    <definedName name="csscc">'[12]tax-ss'!$C$7:$C$37</definedName>
    <definedName name="CTTotals">#REF!</definedName>
    <definedName name="cu">'[12]tax-ss'!$M$7:$M$37</definedName>
    <definedName name="Current">#REF!</definedName>
    <definedName name="CurrentYA">'[32]Company Info'!$B$6</definedName>
    <definedName name="CurrYA" localSheetId="2">'[33]G-35-3'!#REF!</definedName>
    <definedName name="CurrYA">'[33]G-35-3'!#REF!</definedName>
    <definedName name="Customize" localSheetId="2">[34]!Customize</definedName>
    <definedName name="Customize">[34]!Customize</definedName>
    <definedName name="CVCV" localSheetId="3" hidden="1">{#N/A,#N/A,FALSE,"Sheet1"}</definedName>
    <definedName name="CVCV" localSheetId="2" hidden="1">{#N/A,#N/A,FALSE,"Sheet1"}</definedName>
    <definedName name="CVCV" localSheetId="1" hidden="1">{#N/A,#N/A,FALSE,"Sheet1"}</definedName>
    <definedName name="CVCV" hidden="1">{#N/A,#N/A,FALSE,"Sheet1"}</definedName>
    <definedName name="czu">'[12]tax-ss'!$H$7:$H$37</definedName>
    <definedName name="d" localSheetId="3" hidden="1">{#N/A,#N/A,FALSE,"Sheet1"}</definedName>
    <definedName name="d" localSheetId="2" hidden="1">{#N/A,#N/A,FALSE,"Sheet1"}</definedName>
    <definedName name="d" localSheetId="1" hidden="1">{#N/A,#N/A,FALSE,"Sheet1"}</definedName>
    <definedName name="d" hidden="1">{#N/A,#N/A,FALSE,"Sheet1"}</definedName>
    <definedName name="Data">#REF!</definedName>
    <definedName name="data1" localSheetId="2">#REF!</definedName>
    <definedName name="data1">#REF!</definedName>
    <definedName name="data2">#REF!</definedName>
    <definedName name="data3" localSheetId="2">#REF!</definedName>
    <definedName name="data3">#REF!</definedName>
    <definedName name="data4">#REF!</definedName>
    <definedName name="data5" localSheetId="2">#REF!</definedName>
    <definedName name="data5">#REF!</definedName>
    <definedName name="data6" localSheetId="2">#REF!</definedName>
    <definedName name="data6">#REF!</definedName>
    <definedName name="data7" localSheetId="2">#REF!</definedName>
    <definedName name="data7">#REF!</definedName>
    <definedName name="_xlnm.Database">#REF!</definedName>
    <definedName name="Date">#REF!</definedName>
    <definedName name="dd">'[35]FF-5'!$Y$8</definedName>
    <definedName name="de">#REF!</definedName>
    <definedName name="DEBTOR" localSheetId="2">#REF!</definedName>
    <definedName name="DEBTOR">#REF!</definedName>
    <definedName name="Deposits" localSheetId="2">'[36]M-1 Nov'!#REF!</definedName>
    <definedName name="Deposits">'[36]M-1 Nov'!#REF!</definedName>
    <definedName name="Depr">#REF!</definedName>
    <definedName name="Deptn">#REF!</definedName>
    <definedName name="DES">#REF!</definedName>
    <definedName name="DETAILS_FA" localSheetId="2">#REF!</definedName>
    <definedName name="DETAILS_FA">#REF!</definedName>
    <definedName name="dew">'[35]FF-5'!$AC$8</definedName>
    <definedName name="dfd">'[37]FF-3'!$A$9:$K$11</definedName>
    <definedName name="dflt1">'[34]Customize Your Loan Manager'!$G$21</definedName>
    <definedName name="DIMVALUE">#REF!</definedName>
    <definedName name="display_area_2">#REF!</definedName>
    <definedName name="DisposalTotals">#REF!</definedName>
    <definedName name="DSP" localSheetId="2">#REF!</definedName>
    <definedName name="DSP">#REF!</definedName>
    <definedName name="DSPIMO" localSheetId="2">#REF!</definedName>
    <definedName name="DSPIMO">#REF!</definedName>
    <definedName name="DSPMO" localSheetId="2">#REF!</definedName>
    <definedName name="DSPMO">#REF!</definedName>
    <definedName name="DSPTLMO" localSheetId="2">#REF!</definedName>
    <definedName name="DSPTLMO">#REF!</definedName>
    <definedName name="DUTYDATE">#REF!</definedName>
    <definedName name="DUTYQTY">#REF!</definedName>
    <definedName name="DUTYRM">#REF!</definedName>
    <definedName name="dw">'[35]FF-5'!$X$8</definedName>
    <definedName name="dwd">'[35]MMIP(JU)'!$B$5</definedName>
    <definedName name="dwe">'[35]F-1&amp;F-2'!$D$4</definedName>
    <definedName name="eee">'[38]Interim --&gt; Top'!$E$3:$E$111</definedName>
    <definedName name="eeeeeeee">'[12]tax-ss'!$M$7:$M$37</definedName>
    <definedName name="Entered_Pmt" localSheetId="2">#REF!</definedName>
    <definedName name="Entered_Pmt">#REF!</definedName>
    <definedName name="EP">#REF!</definedName>
    <definedName name="Exec4" localSheetId="2">#REF!</definedName>
    <definedName name="Exec4">#REF!</definedName>
    <definedName name="EXP">#REF!</definedName>
    <definedName name="EXPORT1" localSheetId="3">'BURSA_CF @ Q1'!EXPORT1</definedName>
    <definedName name="EXPORT1" localSheetId="2">'BURSA_Equity @ Q1'!EXPORT1</definedName>
    <definedName name="EXPORT1" localSheetId="1">'BURSA_P&amp;L @ Q1'!EXPORT1</definedName>
    <definedName name="EXPORT1">'BURSA_CF @ Q1'!EXPORT1</definedName>
    <definedName name="EXPORT2" localSheetId="3">'BURSA_CF @ Q1'!EXPORT2</definedName>
    <definedName name="EXPORT2" localSheetId="2">'BURSA_Equity @ Q1'!EXPORT2</definedName>
    <definedName name="EXPORT2" localSheetId="1">'BURSA_P&amp;L @ Q1'!EXPORT2</definedName>
    <definedName name="EXPORT2">'BURSA_CF @ Q1'!EXPORT2</definedName>
    <definedName name="_xlnm.Extract">#REF!</definedName>
    <definedName name="EY" localSheetId="3" hidden="1">{"'Feb 99'!$A$1:$G$30"}</definedName>
    <definedName name="EY" localSheetId="2" hidden="1">{"'Feb 99'!$A$1:$G$30"}</definedName>
    <definedName name="EY" localSheetId="1" hidden="1">{"'Feb 99'!$A$1:$G$30"}</definedName>
    <definedName name="EY" hidden="1">{"'Feb 99'!$A$1:$G$30"}</definedName>
    <definedName name="eymy" localSheetId="3" hidden="1">{"'Feb 99'!$A$1:$G$30"}</definedName>
    <definedName name="eymy" localSheetId="2" hidden="1">{"'Feb 99'!$A$1:$G$30"}</definedName>
    <definedName name="eymy" localSheetId="1" hidden="1">{"'Feb 99'!$A$1:$G$30"}</definedName>
    <definedName name="eymy" hidden="1">{"'Feb 99'!$A$1:$G$30"}</definedName>
    <definedName name="f" localSheetId="3" hidden="1">{#N/A,#N/A,FALSE,"Sheet1"}</definedName>
    <definedName name="f" localSheetId="2" hidden="1">{#N/A,#N/A,FALSE,"Sheet1"}</definedName>
    <definedName name="f" localSheetId="1" hidden="1">{#N/A,#N/A,FALSE,"Sheet1"}</definedName>
    <definedName name="f" hidden="1">{#N/A,#N/A,FALSE,"Sheet1"}</definedName>
    <definedName name="F__08a">#REF!</definedName>
    <definedName name="F_02">#REF!</definedName>
    <definedName name="F_08b">#REF!</definedName>
    <definedName name="F_08c">#REF!</definedName>
    <definedName name="F_12">'[8]F-1l2'!$A$1:$J$68</definedName>
    <definedName name="F_1a">#REF!</definedName>
    <definedName name="F_21">'[8]F-21'!$A$1:$F$22</definedName>
    <definedName name="F_21a">#REF!</definedName>
    <definedName name="F_4a">'[8]F-4'!$B$1:$L$74</definedName>
    <definedName name="F_4sup">#REF!</definedName>
    <definedName name="F_7a">#REF!</definedName>
    <definedName name="F_8FSA">#REF!</definedName>
    <definedName name="F_9a">#REF!</definedName>
    <definedName name="F_9b">#REF!</definedName>
    <definedName name="F_9c">'[8]F-9c'!$A$1:$J$52</definedName>
    <definedName name="F_FSA">#REF!</definedName>
    <definedName name="FA" localSheetId="2">[39]acs!#REF!</definedName>
    <definedName name="FA">[39]acs!#REF!</definedName>
    <definedName name="FF">#REF!</definedName>
    <definedName name="FF_10b">#REF!</definedName>
    <definedName name="FF_10c">#REF!</definedName>
    <definedName name="FF_1a">[8]FF!$A$1:$K$23</definedName>
    <definedName name="FF_2">#REF!</definedName>
    <definedName name="FF_2a">'[8]FF-2'!$A$1:$I$29</definedName>
    <definedName name="FF_3">#REF!</definedName>
    <definedName name="FF_3a">#REF!</definedName>
    <definedName name="ffca">#REF!</definedName>
    <definedName name="FFE">#REF!</definedName>
    <definedName name="FG">#REF!</definedName>
    <definedName name="FileName">#REF!</definedName>
    <definedName name="FINACC">#REF!</definedName>
    <definedName name="FinePrint" localSheetId="2">[34]!FinePrint</definedName>
    <definedName name="FinePrint">[34]!FinePrint</definedName>
    <definedName name="FmlAA">#REF!</definedName>
    <definedName name="FmlBA">#REF!</definedName>
    <definedName name="FmlBC">#REF!</definedName>
    <definedName name="FmlIA">#REF!</definedName>
    <definedName name="FmlQECF">#REF!</definedName>
    <definedName name="FmlREAddition">#REF!</definedName>
    <definedName name="FmlRECF">#REF!</definedName>
    <definedName name="FmlREDisposal">#REF!</definedName>
    <definedName name="FmlRETotal">#REF!</definedName>
    <definedName name="FRANKINGMACHINE" localSheetId="2">[24]OEquip!#REF!</definedName>
    <definedName name="FRANKINGMACHINE">[24]OEquip!#REF!</definedName>
    <definedName name="FSA">'[8]F-8(FSA)'!$A$1:$L$157</definedName>
    <definedName name="g" localSheetId="3" hidden="1">{#N/A,#N/A,FALSE,"Sheet1"}</definedName>
    <definedName name="g" localSheetId="2" hidden="1">{#N/A,#N/A,FALSE,"Sheet1"}</definedName>
    <definedName name="g" localSheetId="1" hidden="1">{#N/A,#N/A,FALSE,"Sheet1"}</definedName>
    <definedName name="g" hidden="1">{#N/A,#N/A,FALSE,"Sheet1"}</definedName>
    <definedName name="Gain_loss_on_disposal">#REF!</definedName>
    <definedName name="gg">#REF!</definedName>
    <definedName name="ggg">'[40]FF-2 (1)'!$A$10:$K$16</definedName>
    <definedName name="GH">#REF!</definedName>
    <definedName name="gj">'[7]FF-3'!$A$9:$K$11</definedName>
    <definedName name="Go" localSheetId="3">'BURSA_CF @ Q1'!Go</definedName>
    <definedName name="Go" localSheetId="2">'BURSA_Equity @ Q1'!Go</definedName>
    <definedName name="Go" localSheetId="1">'BURSA_P&amp;L @ Q1'!Go</definedName>
    <definedName name="Go">'BURSA_CF @ Q1'!Go</definedName>
    <definedName name="GoAssetChart" localSheetId="3">'BURSA_CF @ Q1'!GoAssetChart</definedName>
    <definedName name="GoAssetChart" localSheetId="2">'BURSA_Equity @ Q1'!GoAssetChart</definedName>
    <definedName name="GoAssetChart" localSheetId="1">'BURSA_P&amp;L @ Q1'!GoAssetChart</definedName>
    <definedName name="GoAssetChart">'BURSA_CF @ Q1'!GoAssetChart</definedName>
    <definedName name="GoBack" localSheetId="3">'BURSA_CF @ Q1'!GoBack</definedName>
    <definedName name="GoBack" localSheetId="2">'BURSA_Equity @ Q1'!GoBack</definedName>
    <definedName name="GoBack" localSheetId="1">'BURSA_P&amp;L @ Q1'!GoBack</definedName>
    <definedName name="GoBack">'BURSA_CF @ Q1'!GoBack</definedName>
    <definedName name="GoBalanceSheet" localSheetId="3">'BURSA_CF @ Q1'!GoBalanceSheet</definedName>
    <definedName name="GoBalanceSheet" localSheetId="2">'BURSA_Equity @ Q1'!GoBalanceSheet</definedName>
    <definedName name="GoBalanceSheet" localSheetId="1">'BURSA_P&amp;L @ Q1'!GoBalanceSheet</definedName>
    <definedName name="GoBalanceSheet">'BURSA_CF @ Q1'!GoBalanceSheet</definedName>
    <definedName name="GoCashFlow" localSheetId="3">'BURSA_CF @ Q1'!GoCashFlow</definedName>
    <definedName name="GoCashFlow" localSheetId="2">'BURSA_Equity @ Q1'!GoCashFlow</definedName>
    <definedName name="GoCashFlow" localSheetId="1">'BURSA_P&amp;L @ Q1'!GoCashFlow</definedName>
    <definedName name="GoCashFlow">'BURSA_CF @ Q1'!GoCashFlow</definedName>
    <definedName name="GoData" localSheetId="3">'BURSA_CF @ Q1'!GoData</definedName>
    <definedName name="GoData" localSheetId="2">'BURSA_Equity @ Q1'!GoData</definedName>
    <definedName name="GoData" localSheetId="1">'BURSA_P&amp;L @ Q1'!GoData</definedName>
    <definedName name="GoData">'BURSA_CF @ Q1'!GoData</definedName>
    <definedName name="Goi" localSheetId="3">'BURSA_CF @ Q1'!Goi</definedName>
    <definedName name="Goi" localSheetId="2">'BURSA_Equity @ Q1'!Goi</definedName>
    <definedName name="Goi" localSheetId="1">'BURSA_P&amp;L @ Q1'!Goi</definedName>
    <definedName name="Goi">'BURSA_CF @ Q1'!Goi</definedName>
    <definedName name="GoIncomeChart" localSheetId="3">'BURSA_CF @ Q1'!GoIncomeChart</definedName>
    <definedName name="GoIncomeChart" localSheetId="2">'BURSA_Equity @ Q1'!GoIncomeChart</definedName>
    <definedName name="GoIncomeChart" localSheetId="1">'BURSA_P&amp;L @ Q1'!GoIncomeChart</definedName>
    <definedName name="GoIncomeChart">'BURSA_CF @ Q1'!GoIncomeChart</definedName>
    <definedName name="H" hidden="1">#REF!</definedName>
    <definedName name="haksh">#REF!</definedName>
    <definedName name="hdh">'[35]FF-5'!$BU$7:$CK$25</definedName>
    <definedName name="heading">#REF!</definedName>
    <definedName name="hh">#REF!</definedName>
    <definedName name="hhhh">'[41]K4. F&amp;F'!$A$1:$P$24</definedName>
    <definedName name="HighTech">[19]details!$C$173</definedName>
    <definedName name="HJ" hidden="1">#REF!</definedName>
    <definedName name="hjjd">'[12]tax-ss'!$T$7:$T$37</definedName>
    <definedName name="hjjhjh">#REF!</definedName>
    <definedName name="HTML_CodePage" hidden="1">1252</definedName>
    <definedName name="HTML_Control" localSheetId="3" hidden="1">{"'Feb 99'!$A$1:$G$30"}</definedName>
    <definedName name="HTML_Control" localSheetId="2" hidden="1">{"'Feb 99'!$A$1:$G$30"}</definedName>
    <definedName name="HTML_Control" localSheetId="1" hidden="1">{"'Feb 99'!$A$1:$G$30"}</definedName>
    <definedName name="HTML_Control" hidden="1">{"'Feb 99'!$A$1:$G$30"}</definedName>
    <definedName name="HTML_Description" hidden="1">""</definedName>
    <definedName name="HTML_Email" hidden="1">""</definedName>
    <definedName name="HTML_Header" hidden="1">"Feb 99"</definedName>
    <definedName name="HTML_LastUpdate" hidden="1">"06/Apr/99"</definedName>
    <definedName name="HTML_LineAfter" hidden="1">FALSE</definedName>
    <definedName name="HTML_LineBefore" hidden="1">FALSE</definedName>
    <definedName name="HTML_Name" hidden="1">"DBMI"</definedName>
    <definedName name="HTML_OBDlg2" hidden="1">TRUE</definedName>
    <definedName name="HTML_OBDlg4" hidden="1">TRUE</definedName>
    <definedName name="HTML_OS" hidden="1">0</definedName>
    <definedName name="HTML_PathFile" hidden="1">"C:\Ali\Excel\BAAN\STOCK\MyHTML.htm"</definedName>
    <definedName name="HTML_Title" hidden="1">"4PAST_P"</definedName>
    <definedName name="HupLeeHing">[19]details!$C$165</definedName>
    <definedName name="huu" localSheetId="2">#REF!</definedName>
    <definedName name="huu">#REF!</definedName>
    <definedName name="i">#REF!</definedName>
    <definedName name="IA">#REF!</definedName>
    <definedName name="IAClaim">#REF!</definedName>
    <definedName name="ijn">'[35]FF-5'!$P$2</definedName>
    <definedName name="ik">'[35]FF-5'!$A$126</definedName>
    <definedName name="INPUTGRID">#REF!</definedName>
    <definedName name="ins">#REF!</definedName>
    <definedName name="InsertCASum">#REF!</definedName>
    <definedName name="Insurance" localSheetId="3" hidden="1">{#N/A,#N/A,FALSE,"Sheet1"}</definedName>
    <definedName name="Insurance" localSheetId="2" hidden="1">{#N/A,#N/A,FALSE,"Sheet1"}</definedName>
    <definedName name="Insurance" localSheetId="1" hidden="1">{#N/A,#N/A,FALSE,"Sheet1"}</definedName>
    <definedName name="Insurance" hidden="1">{#N/A,#N/A,FALSE,"Sheet1"}</definedName>
    <definedName name="INT" localSheetId="2">#REF!</definedName>
    <definedName name="INT">#REF!</definedName>
    <definedName name="INT.EXP">#REF!</definedName>
    <definedName name="Intellectronics">[19]details!$C$117</definedName>
    <definedName name="INTER_CO">#N/A</definedName>
    <definedName name="INVNO">#REF!</definedName>
    <definedName name="INVQTY">#REF!</definedName>
    <definedName name="issues">#REF!</definedName>
    <definedName name="J" hidden="1">#REF!</definedName>
    <definedName name="J_70">#REF!</definedName>
    <definedName name="J_71">#REF!</definedName>
    <definedName name="J_72">#REF!</definedName>
    <definedName name="J_73">#REF!</definedName>
    <definedName name="Jas" localSheetId="3" hidden="1">{"'Feb 99'!$A$1:$G$30"}</definedName>
    <definedName name="Jas" localSheetId="2" hidden="1">{"'Feb 99'!$A$1:$G$30"}</definedName>
    <definedName name="Jas" localSheetId="1" hidden="1">{"'Feb 99'!$A$1:$G$30"}</definedName>
    <definedName name="Jas" hidden="1">{"'Feb 99'!$A$1:$G$30"}</definedName>
    <definedName name="jb">'[12]tax-ss'!$P$7:$P$37</definedName>
    <definedName name="JBFA98">#REF!</definedName>
    <definedName name="Jebsen.Jessen">[19]details!$C$157</definedName>
    <definedName name="jg">'[7]FF-3'!$A$1:$IV$8</definedName>
    <definedName name="jgj">'[40]FF-2 (1)'!$A$1:$IV$9</definedName>
    <definedName name="jh">'[12]tax-ss'!$O$7:$O$37</definedName>
    <definedName name="jik">#REF!</definedName>
    <definedName name="jj">'[12]tax-ss'!$R$7:$R$37</definedName>
    <definedName name="jk">'[12]tax-ss'!$B$50</definedName>
    <definedName name="jkcvls">#REF!</definedName>
    <definedName name="June" localSheetId="2">#REF!</definedName>
    <definedName name="June">#REF!</definedName>
    <definedName name="JV06_01" localSheetId="2">#REF!</definedName>
    <definedName name="JV06_01">#REF!</definedName>
    <definedName name="jx">'[12]tax-ss'!$H$7:$H$37</definedName>
    <definedName name="K" localSheetId="3" hidden="1">{#N/A,#N/A,FALSE,"Sheet1"}</definedName>
    <definedName name="K" localSheetId="2" hidden="1">{#N/A,#N/A,FALSE,"Sheet1"}</definedName>
    <definedName name="K" localSheetId="1" hidden="1">{#N/A,#N/A,FALSE,"Sheet1"}</definedName>
    <definedName name="K" hidden="1">{#N/A,#N/A,FALSE,"Sheet1"}</definedName>
    <definedName name="K.D.Howa">[19]details!$C$125</definedName>
    <definedName name="K2a" localSheetId="3" hidden="1">{#N/A,#N/A,FALSE,"Sheet1"}</definedName>
    <definedName name="K2a" localSheetId="2" hidden="1">{#N/A,#N/A,FALSE,"Sheet1"}</definedName>
    <definedName name="K2a" localSheetId="1" hidden="1">{#N/A,#N/A,FALSE,"Sheet1"}</definedName>
    <definedName name="K2a" hidden="1">{#N/A,#N/A,FALSE,"Sheet1"}</definedName>
    <definedName name="KB" localSheetId="3" hidden="1">{#N/A,#N/A,FALSE,"Sheet1"}</definedName>
    <definedName name="KB" localSheetId="2" hidden="1">{#N/A,#N/A,FALSE,"Sheet1"}</definedName>
    <definedName name="KB" localSheetId="1" hidden="1">{#N/A,#N/A,FALSE,"Sheet1"}</definedName>
    <definedName name="KB" hidden="1">{#N/A,#N/A,FALSE,"Sheet1"}</definedName>
    <definedName name="KETTLE" localSheetId="2">'[24]f&amp;f'!#REF!</definedName>
    <definedName name="KETTLE">'[24]f&amp;f'!#REF!</definedName>
    <definedName name="KINO">#REF!</definedName>
    <definedName name="KK" localSheetId="3" hidden="1">{#N/A,#N/A,FALSE,"Sheet1"}</definedName>
    <definedName name="KK" localSheetId="2" hidden="1">{#N/A,#N/A,FALSE,"Sheet1"}</definedName>
    <definedName name="KK" localSheetId="1" hidden="1">{#N/A,#N/A,FALSE,"Sheet1"}</definedName>
    <definedName name="KK" hidden="1">{#N/A,#N/A,FALSE,"Sheet1"}</definedName>
    <definedName name="kkk" localSheetId="2">'[42]FF-21(a)'!#REF!</definedName>
    <definedName name="kkk">'[42]FF-21(a)'!#REF!</definedName>
    <definedName name="kkkk">#REF!</definedName>
    <definedName name="KLSE">#REF!</definedName>
    <definedName name="KO" localSheetId="3" hidden="1">{#N/A,#N/A,FALSE,"Sheet1"}</definedName>
    <definedName name="KO" localSheetId="2" hidden="1">{#N/A,#N/A,FALSE,"Sheet1"}</definedName>
    <definedName name="KO" localSheetId="1" hidden="1">{#N/A,#N/A,FALSE,"Sheet1"}</definedName>
    <definedName name="KO" hidden="1">{#N/A,#N/A,FALSE,"Sheet1"}</definedName>
    <definedName name="L_1a">[8]L!$B$1:$J$24</definedName>
    <definedName name="LALI">#REF!</definedName>
    <definedName name="last" localSheetId="2">'[43]Entity Data'!#REF!</definedName>
    <definedName name="last">'[43]Entity Data'!#REF!</definedName>
    <definedName name="LASTCOLUMNCELL">#REF!</definedName>
    <definedName name="LHL">#N/A</definedName>
    <definedName name="LIEW">#REF!</definedName>
    <definedName name="LL">#REF!</definedName>
    <definedName name="lll">'[12]tax-ss'!$B$50</definedName>
    <definedName name="LOC">#REF!</definedName>
    <definedName name="m">#REF!</definedName>
    <definedName name="MACROS" localSheetId="2">[31]FG2540!#REF!</definedName>
    <definedName name="MACROS">[31]FG2540!#REF!</definedName>
    <definedName name="maple">#REF!</definedName>
    <definedName name="memo1">#REF!</definedName>
    <definedName name="memo2">#REF!</definedName>
    <definedName name="min" localSheetId="3" hidden="1">{"'Feb 99'!$A$1:$G$30"}</definedName>
    <definedName name="min" localSheetId="2" hidden="1">{"'Feb 99'!$A$1:$G$30"}</definedName>
    <definedName name="min" localSheetId="1" hidden="1">{"'Feb 99'!$A$1:$G$30"}</definedName>
    <definedName name="min" hidden="1">{"'Feb 99'!$A$1:$G$30"}</definedName>
    <definedName name="MIRROR" localSheetId="2">'[24]f&amp;f'!#REF!</definedName>
    <definedName name="MIRROR">'[24]f&amp;f'!#REF!</definedName>
    <definedName name="mm">[40]FSA!$A$2</definedName>
    <definedName name="MM_1">#REF!</definedName>
    <definedName name="MM_1a">'[8]M MM'!$A$1:$K$35</definedName>
    <definedName name="MODULES" localSheetId="2">'[24]f&amp;f'!#REF!</definedName>
    <definedName name="MODULES">'[24]f&amp;f'!#REF!</definedName>
    <definedName name="MOE">#REF!</definedName>
    <definedName name="monthcode" localSheetId="2">[44]U!#REF!</definedName>
    <definedName name="monthcode">[44]U!#REF!</definedName>
    <definedName name="MPC">#REF!</definedName>
    <definedName name="MPL">#REF!</definedName>
    <definedName name="msj">'[45]CA Sheet'!$B$44</definedName>
    <definedName name="N">#REF!</definedName>
    <definedName name="n3a">#REF!</definedName>
    <definedName name="Nada" localSheetId="2">[34]!Nada</definedName>
    <definedName name="Nada">[34]!Nada</definedName>
    <definedName name="Nadas" localSheetId="3">'BURSA_CF @ Q1'!Nadas</definedName>
    <definedName name="Nadas" localSheetId="2">'BURSA_Equity @ Q1'!Nadas</definedName>
    <definedName name="Nadas" localSheetId="1">'BURSA_P&amp;L @ Q1'!Nadas</definedName>
    <definedName name="Nadas">'BURSA_CF @ Q1'!Nadas</definedName>
    <definedName name="Name">[40]FSA!$A$1</definedName>
    <definedName name="NameRef">#REF!</definedName>
    <definedName name="NBV">#REF!</definedName>
    <definedName name="NCVR">#REF!</definedName>
    <definedName name="New" localSheetId="3">'BURSA_CF @ Q1'!New</definedName>
    <definedName name="New" localSheetId="2">'BURSA_Equity @ Q1'!New</definedName>
    <definedName name="New" localSheetId="1">'BURSA_P&amp;L @ Q1'!New</definedName>
    <definedName name="New">'BURSA_CF @ Q1'!New</definedName>
    <definedName name="next">'[43]Entity Data'!$H$8</definedName>
    <definedName name="Nexustel">[19]details!$C$197</definedName>
    <definedName name="nhk">#REF!</definedName>
    <definedName name="nita">'[46]Interim --&gt; Top'!$E$3:$E$111</definedName>
    <definedName name="njk">#REF!</definedName>
    <definedName name="nk">'[35]FF-5'!$Q$8</definedName>
    <definedName name="No">#REF!</definedName>
    <definedName name="NOMO">#REF!</definedName>
    <definedName name="note">#REF!</definedName>
    <definedName name="NOTES">#N/A</definedName>
    <definedName name="Notes_BanksOD">[21]Notes!$W$263</definedName>
    <definedName name="Notes_Debtors" localSheetId="2">[21]Notes!#REF!</definedName>
    <definedName name="Notes_Debtors">[21]Notes!#REF!</definedName>
    <definedName name="Notes_exp" localSheetId="2">[21]Notes!#REF!</definedName>
    <definedName name="Notes_exp">[21]Notes!#REF!</definedName>
    <definedName name="Notes_Profit_and_loss" localSheetId="2">[21]Notes!#REF!</definedName>
    <definedName name="Notes_Profit_and_loss">[21]Notes!#REF!</definedName>
    <definedName name="NS">#REF!</definedName>
    <definedName name="NUM_DOCS">#REF!</definedName>
    <definedName name="Number">#REF!</definedName>
    <definedName name="NUMCHECK" localSheetId="2">AND(ISNUMBER(#REF!),ISNUMBER(#REF!),ISNUMBER(#REF!),ISNUMBER(#REF!))</definedName>
    <definedName name="NUMCHECK">AND(ISNUMBER(#REF!),ISNUMBER(#REF!),ISNUMBER(#REF!),ISNUMBER(#REF!))</definedName>
    <definedName name="NUMENTRIES" localSheetId="2">'[34]Loan Amortization Table'!#REF!</definedName>
    <definedName name="NUMENTRIES">'[34]Loan Amortization Table'!#REF!</definedName>
    <definedName name="O.INCOME">#REF!</definedName>
    <definedName name="OCT">'[7]FF-3'!$A$9:$K$11</definedName>
    <definedName name="opopop" localSheetId="3" hidden="1">{#N/A,#N/A,TRUE,"index";#N/A,#N/A,TRUE,"Summary";#N/A,#N/A,TRUE,"Continuing Business";#N/A,#N/A,TRUE,"Disposals";#N/A,#N/A,TRUE,"Acquisitions";#N/A,#N/A,TRUE,"Actual &amp; Plan Reconciliation"}</definedName>
    <definedName name="opopop" localSheetId="2" hidden="1">{#N/A,#N/A,TRUE,"index";#N/A,#N/A,TRUE,"Summary";#N/A,#N/A,TRUE,"Continuing Business";#N/A,#N/A,TRUE,"Disposals";#N/A,#N/A,TRUE,"Acquisitions";#N/A,#N/A,TRUE,"Actual &amp; Plan Reconciliation"}</definedName>
    <definedName name="opopop" localSheetId="1" hidden="1">{#N/A,#N/A,TRUE,"index";#N/A,#N/A,TRUE,"Summary";#N/A,#N/A,TRUE,"Continuing Business";#N/A,#N/A,TRUE,"Disposals";#N/A,#N/A,TRUE,"Acquisitions";#N/A,#N/A,TRUE,"Actual &amp; Plan Reconciliation"}</definedName>
    <definedName name="opopop" hidden="1">{#N/A,#N/A,TRUE,"index";#N/A,#N/A,TRUE,"Summary";#N/A,#N/A,TRUE,"Continuing Business";#N/A,#N/A,TRUE,"Disposals";#N/A,#N/A,TRUE,"Acquisitions";#N/A,#N/A,TRUE,"Actual &amp; Plan Reconciliation"}</definedName>
    <definedName name="opp" localSheetId="2">#REF!</definedName>
    <definedName name="opp">#REF!</definedName>
    <definedName name="ots" localSheetId="3" hidden="1">{#VALUE!,#N/A,FALSE,0}</definedName>
    <definedName name="ots" localSheetId="2" hidden="1">{#VALUE!,#N/A,FALSE,0}</definedName>
    <definedName name="ots" localSheetId="1" hidden="1">{#VALUE!,#N/A,FALSE,0}</definedName>
    <definedName name="ots" hidden="1">{#VALUE!,#N/A,FALSE,0}</definedName>
    <definedName name="P">#REF!</definedName>
    <definedName name="P_L_DISCLOSURE">#N/A</definedName>
    <definedName name="pa">'[47]FF-2'!$A$1:$K$88</definedName>
    <definedName name="PAGE1">#N/A</definedName>
    <definedName name="PAGE2">#N/A</definedName>
    <definedName name="part">#REF!</definedName>
    <definedName name="Particulars">#REF!</definedName>
    <definedName name="PARTNERS_INITIALS">#REF!</definedName>
    <definedName name="PayrollDatabase">[48]PAYROLL!$B$6:$K$44</definedName>
    <definedName name="PayrollDatabase1">[49]PAYROLL!$B$6:$K$44</definedName>
    <definedName name="PBT" localSheetId="2">[39]acs!#REF!</definedName>
    <definedName name="PBT">[39]acs!#REF!</definedName>
    <definedName name="pbtp">[50]detailed!$L$70</definedName>
    <definedName name="Pelco">[19]details!$C$92</definedName>
    <definedName name="period">'[43]Entity Data'!$D$8</definedName>
    <definedName name="PeriodsInYear">[51]Sheet1!$G$6</definedName>
    <definedName name="PERYR" localSheetId="2">#REF!</definedName>
    <definedName name="PERYR">#REF!</definedName>
    <definedName name="pin">'[12]tax-ss'!$O$7:$O$37</definedName>
    <definedName name="PL">#REF!</definedName>
    <definedName name="pmnt" localSheetId="2">#REF!</definedName>
    <definedName name="pmnt">#REF!</definedName>
    <definedName name="Pnl10_a">'[8]10'!$A$1:$J$20</definedName>
    <definedName name="Pnl10x">#REF!</definedName>
    <definedName name="Pnl30_a">'[8]30a'!$A$1:$L$171</definedName>
    <definedName name="Pnl30note">'[8]30-Note'!$A$1:$L$97</definedName>
    <definedName name="PP">[52]BPR!$F$11</definedName>
    <definedName name="ppl">#REF!</definedName>
    <definedName name="preman" localSheetId="2">'[53]10'!#REF!</definedName>
    <definedName name="preman">'[53]10'!#REF!</definedName>
    <definedName name="PrepytFD">#REF!</definedName>
    <definedName name="Previous">#REF!</definedName>
    <definedName name="Price">#REF!</definedName>
    <definedName name="_xlnm.Print_Area" localSheetId="0">'BURSA_BS @ Q1'!$A$1:$O$77</definedName>
    <definedName name="_xlnm.Print_Area" localSheetId="3">'BURSA_CF @ Q1'!$A$1:$G$73</definedName>
    <definedName name="_xlnm.Print_Area" localSheetId="2">'BURSA_Equity @ Q1'!$A$1:$R$60</definedName>
    <definedName name="_xlnm.Print_Area" localSheetId="1">'BURSA_P&amp;L @ Q1'!$A$1:$M$65</definedName>
    <definedName name="_xlnm.Print_Area">#REF!</definedName>
    <definedName name="Print_Area_MI">#REF!</definedName>
    <definedName name="_xlnm.Print_Titles" localSheetId="0">'BURSA_BS @ Q1'!$1:$13</definedName>
    <definedName name="_xlnm.Print_Titles">#N/A</definedName>
    <definedName name="PRINT_TITLES_MI" localSheetId="2">[54]AMAL97!#REF!</definedName>
    <definedName name="PRINT_TITLES_MI">[54]AMAL97!#REF!</definedName>
    <definedName name="PRINT1">#REF!</definedName>
    <definedName name="Print2">#REF!</definedName>
    <definedName name="Printacbal" localSheetId="3">'BURSA_CF @ Q1'!Printacbal</definedName>
    <definedName name="Printacbal" localSheetId="2">'BURSA_Equity @ Q1'!Printacbal</definedName>
    <definedName name="Printacbal" localSheetId="1">'BURSA_P&amp;L @ Q1'!Printacbal</definedName>
    <definedName name="Printacbal">'BURSA_CF @ Q1'!Printacbal</definedName>
    <definedName name="pro" localSheetId="2">#REF!</definedName>
    <definedName name="pro">#REF!</definedName>
    <definedName name="Proceeds">#REF!</definedName>
    <definedName name="PRODUCTION" localSheetId="2">#REF!</definedName>
    <definedName name="PRODUCTION">#REF!</definedName>
    <definedName name="PROFIT_AND_LOSS">'[21]P&amp;L'!$A$1</definedName>
    <definedName name="Profitb4tax">#REF!</definedName>
    <definedName name="q" localSheetId="3">'BURSA_CF @ Q1'!q</definedName>
    <definedName name="q" localSheetId="2">'BURSA_Equity @ Q1'!q</definedName>
    <definedName name="q" localSheetId="1">'BURSA_P&amp;L @ Q1'!q</definedName>
    <definedName name="q">'BURSA_CF @ Q1'!q</definedName>
    <definedName name="QEAddition">#REF!</definedName>
    <definedName name="QEBF">#REF!</definedName>
    <definedName name="QECF">#REF!</definedName>
    <definedName name="QEDisposal">#REF!</definedName>
    <definedName name="qhxd">#REF!</definedName>
    <definedName name="qqqq" localSheetId="2">'[55]FF-1'!#REF!</definedName>
    <definedName name="qqqq">'[55]FF-1'!#REF!</definedName>
    <definedName name="Qualifying_Cost">#REF!</definedName>
    <definedName name="R_E_Additions">#REF!</definedName>
    <definedName name="R_E_b_f">#REF!</definedName>
    <definedName name="R_e_c_f">#REF!</definedName>
    <definedName name="range">[56]Sheet3!$A$1:$B$748</definedName>
    <definedName name="Rate">#REF!</definedName>
    <definedName name="RateAA">#REF!</definedName>
    <definedName name="RateIA">#REF!</definedName>
    <definedName name="RatioP">[28]Weights!$B$3:$K$3</definedName>
    <definedName name="RE_Disposal">#REF!</definedName>
    <definedName name="REAddition">#REF!</definedName>
    <definedName name="REBF">#REF!</definedName>
    <definedName name="RECEIPTNO">#REF!</definedName>
    <definedName name="RECF">#REF!</definedName>
    <definedName name="Recognition">#REF!</definedName>
    <definedName name="REDisposal">#REF!</definedName>
    <definedName name="ReimDatabase1">[49]Reimbursements!$A$3:$N$42</definedName>
    <definedName name="Rent">#REF!</definedName>
    <definedName name="Rental_expenses">#REF!</definedName>
    <definedName name="REPORTDATE">#N/A</definedName>
    <definedName name="RestNote">#REF!</definedName>
    <definedName name="Restricted_Sales_proceeds">#REF!</definedName>
    <definedName name="RETotal">#REF!</definedName>
    <definedName name="RevenueDBase">#REF!</definedName>
    <definedName name="RevRecogn">#REF!</definedName>
    <definedName name="ROBBIN">#REF!</definedName>
    <definedName name="rrrrrrrrrrrr">'[12]tax-ss'!$T$7:$T$37</definedName>
    <definedName name="s">#REF!</definedName>
    <definedName name="sa">#REF!</definedName>
    <definedName name="Sales_Proceeds">#REF!</definedName>
    <definedName name="sc">'[12]tax-ss'!$L$7:$L$37</definedName>
    <definedName name="SCAP">#REF!</definedName>
    <definedName name="SchDebts">#REF!</definedName>
    <definedName name="SchRef">#REF!</definedName>
    <definedName name="SchRefText">#REF!</definedName>
    <definedName name="sdfsdf">#REF!</definedName>
    <definedName name="SERI_SELANGIN_SDN_BHD">#REF!</definedName>
    <definedName name="SheLett">#REF!</definedName>
    <definedName name="sjs">'[35]FF-5'!$A$109</definedName>
    <definedName name="skhfks">#REF!</definedName>
    <definedName name="SOFTNOTICEBOARD" localSheetId="2">'[24]f&amp;f'!#REF!</definedName>
    <definedName name="SOFTNOTICEBOARD">'[24]f&amp;f'!#REF!</definedName>
    <definedName name="SS">#REF!</definedName>
    <definedName name="SSC">[19]details!$C$106</definedName>
    <definedName name="STATACC">#REF!</definedName>
    <definedName name="suc">'[12]tax-ss'!$I$7:$I$37</definedName>
    <definedName name="sucx">'[12]tax-ss'!$C$7:$C$37</definedName>
    <definedName name="T" hidden="1">#REF!</definedName>
    <definedName name="T3MBU" localSheetId="2">'[10]HCMONT~1'!#REF!</definedName>
    <definedName name="T3MBU">'[10]HCMONT~1'!#REF!</definedName>
    <definedName name="TABadj">#REF!</definedName>
    <definedName name="TABbs">#REF!</definedName>
    <definedName name="TABpl">#REF!</definedName>
    <definedName name="TAX" localSheetId="2">[39]acs!#REF!</definedName>
    <definedName name="TAX">[39]acs!#REF!</definedName>
    <definedName name="TEMP">#REF!</definedName>
    <definedName name="test">#REF!</definedName>
    <definedName name="test1">#REF!</definedName>
    <definedName name="test3">#REF!</definedName>
    <definedName name="test4">#REF!</definedName>
    <definedName name="Text" localSheetId="2">[57]OPI!#REF!</definedName>
    <definedName name="Text">[57]OPI!#REF!</definedName>
    <definedName name="this">'[43]Entity Data'!$G$8</definedName>
    <definedName name="Titl" localSheetId="2">'[23]5 Analysis'!#REF!</definedName>
    <definedName name="Titl">'[23]5 Analysis'!#REF!</definedName>
    <definedName name="Title" localSheetId="2">'[58]4 Analysis'!#REF!</definedName>
    <definedName name="Title">'[58]4 Analysis'!#REF!</definedName>
    <definedName name="title_bs">#REF!</definedName>
    <definedName name="TOT">#REF!</definedName>
    <definedName name="TotalCA" localSheetId="2">'[33]G-35-3'!#REF!</definedName>
    <definedName name="TotalCA">'[33]G-35-3'!#REF!</definedName>
    <definedName name="TotalIBA" localSheetId="2">#REF!</definedName>
    <definedName name="TotalIBA">#REF!</definedName>
    <definedName name="TOTALS">#REF!</definedName>
    <definedName name="Trade_Debtors_Breakdown">[21]TBal!$A$3</definedName>
    <definedName name="Trial_balance">[21]TBal!$M$162</definedName>
    <definedName name="trialbal1" localSheetId="2">[16]gl!#REF!</definedName>
    <definedName name="trialbal1">[16]gl!#REF!</definedName>
    <definedName name="Type">#REF!</definedName>
    <definedName name="tyu">[40]B!$C$7</definedName>
    <definedName name="U" localSheetId="3">'BURSA_CF @ Q1'!U</definedName>
    <definedName name="U" localSheetId="2">'BURSA_Equity @ Q1'!U</definedName>
    <definedName name="U" localSheetId="1">'BURSA_P&amp;L @ Q1'!U</definedName>
    <definedName name="U">'BURSA_CF @ Q1'!U</definedName>
    <definedName name="U_02b">#REF!</definedName>
    <definedName name="U_1">#REF!</definedName>
    <definedName name="U_2">#REF!</definedName>
    <definedName name="U_2a">'[8]U-2'!$A$1:$J$59</definedName>
    <definedName name="U_2b">'[8]U-2'!$A$1:$J$71</definedName>
    <definedName name="ua">#REF!</definedName>
    <definedName name="uas">#REF!</definedName>
    <definedName name="uj">[40]FSA!$A$1</definedName>
    <definedName name="up">#REF!</definedName>
    <definedName name="USEFOR" localSheetId="2">#REF!</definedName>
    <definedName name="USEFOR">#REF!</definedName>
    <definedName name="UU" localSheetId="3">'BURSA_CF @ Q1'!UU</definedName>
    <definedName name="UU" localSheetId="2">'BURSA_Equity @ Q1'!UU</definedName>
    <definedName name="UU" localSheetId="1">'BURSA_P&amp;L @ Q1'!UU</definedName>
    <definedName name="UU">'BURSA_CF @ Q1'!UU</definedName>
    <definedName name="ux">'[12]tax-ss'!$G$7:$G$37</definedName>
    <definedName name="V" localSheetId="3" hidden="1">{#N/A,#N/A,FALSE,"Sheet1"}</definedName>
    <definedName name="V" localSheetId="2" hidden="1">{#N/A,#N/A,FALSE,"Sheet1"}</definedName>
    <definedName name="V" localSheetId="1" hidden="1">{#N/A,#N/A,FALSE,"Sheet1"}</definedName>
    <definedName name="V" hidden="1">{#N/A,#N/A,FALSE,"Sheet1"}</definedName>
    <definedName name="VALID01234">#REF!,#REF!</definedName>
    <definedName name="VALID1234">#REF!,#REF!</definedName>
    <definedName name="VENDOR">#REF!</definedName>
    <definedName name="vjkz">'[12]tax-ss'!$R$7:$R$37</definedName>
    <definedName name="vrp" localSheetId="3" hidden="1">{#N/A,#N/A,FALSE,"FG2540"}</definedName>
    <definedName name="vrp" localSheetId="2" hidden="1">{#N/A,#N/A,FALSE,"FG2540"}</definedName>
    <definedName name="vrp" localSheetId="1" hidden="1">{#N/A,#N/A,FALSE,"FG2540"}</definedName>
    <definedName name="vrp" hidden="1">{#N/A,#N/A,FALSE,"FG2540"}</definedName>
    <definedName name="VS" localSheetId="3" hidden="1">{#N/A,#N/A,FALSE,"Sheet1"}</definedName>
    <definedName name="VS" localSheetId="2" hidden="1">{#N/A,#N/A,FALSE,"Sheet1"}</definedName>
    <definedName name="VS" localSheetId="1" hidden="1">{#N/A,#N/A,FALSE,"Sheet1"}</definedName>
    <definedName name="VS" hidden="1">{#N/A,#N/A,FALSE,"Sheet1"}</definedName>
    <definedName name="w">#REF!</definedName>
    <definedName name="warn1">#REF!</definedName>
    <definedName name="warn2" localSheetId="2">#REF!</definedName>
    <definedName name="warn2">#REF!</definedName>
    <definedName name="Wghts">[28]Weights!$A$10:$K$39</definedName>
    <definedName name="WONG">#REF!</definedName>
    <definedName name="WP_Code">[14]Code!$A$1:$E$65536</definedName>
    <definedName name="wps">'[59]FF-6'!$A$5:$K$9</definedName>
    <definedName name="wrn.MPLTC." localSheetId="3" hidden="1">{#N/A,#N/A,FALSE,"Sheet1"}</definedName>
    <definedName name="wrn.MPLTC." localSheetId="2" hidden="1">{#N/A,#N/A,FALSE,"Sheet1"}</definedName>
    <definedName name="wrn.MPLTC." localSheetId="1" hidden="1">{#N/A,#N/A,FALSE,"Sheet1"}</definedName>
    <definedName name="wrn.MPLTC." hidden="1">{#N/A,#N/A,FALSE,"Sheet1"}</definedName>
    <definedName name="wrn.PL." localSheetId="3"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wrn.PL." localSheetId="2"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wrn.PL." localSheetId="1"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wrn.PL."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wrn.PLNCS." localSheetId="3" hidden="1">{#N/A,#N/A,FALSE,"NCS INC SCOT";#N/A,#N/A,FALSE,"NCS";#N/A,#N/A,FALSE,"74 NCS";#N/A,#N/A,FALSE,"75 NCS";#N/A,#N/A,FALSE,"76 NCS "}</definedName>
    <definedName name="wrn.PLNCS." localSheetId="2" hidden="1">{#N/A,#N/A,FALSE,"NCS INC SCOT";#N/A,#N/A,FALSE,"NCS";#N/A,#N/A,FALSE,"74 NCS";#N/A,#N/A,FALSE,"75 NCS";#N/A,#N/A,FALSE,"76 NCS "}</definedName>
    <definedName name="wrn.PLNCS." localSheetId="1" hidden="1">{#N/A,#N/A,FALSE,"NCS INC SCOT";#N/A,#N/A,FALSE,"NCS";#N/A,#N/A,FALSE,"74 NCS";#N/A,#N/A,FALSE,"75 NCS";#N/A,#N/A,FALSE,"76 NCS "}</definedName>
    <definedName name="wrn.PLNCS." hidden="1">{#N/A,#N/A,FALSE,"NCS INC SCOT";#N/A,#N/A,FALSE,"NCS";#N/A,#N/A,FALSE,"74 NCS";#N/A,#N/A,FALSE,"75 NCS";#N/A,#N/A,FALSE,"76 NCS "}</definedName>
    <definedName name="wrn.Production._.Finished._.Goods._.Stock._.Valuation." localSheetId="3" hidden="1">{#N/A,#N/A,FALSE,"FG2540"}</definedName>
    <definedName name="wrn.Production._.Finished._.Goods._.Stock._.Valuation." localSheetId="2" hidden="1">{#N/A,#N/A,FALSE,"FG2540"}</definedName>
    <definedName name="wrn.Production._.Finished._.Goods._.Stock._.Valuation." localSheetId="1" hidden="1">{#N/A,#N/A,FALSE,"FG2540"}</definedName>
    <definedName name="wrn.Production._.Finished._.Goods._.Stock._.Valuation." hidden="1">{#N/A,#N/A,FALSE,"FG2540"}</definedName>
    <definedName name="wrn.REPORT." localSheetId="3" hidden="1">{#N/A,#N/A,TRUE,"index";#N/A,#N/A,TRUE,"Summary";#N/A,#N/A,TRUE,"Continuing Business";#N/A,#N/A,TRUE,"Disposals";#N/A,#N/A,TRUE,"Acquisitions";#N/A,#N/A,TRUE,"Actual &amp; Plan Reconciliation"}</definedName>
    <definedName name="wrn.REPORT." localSheetId="2" hidden="1">{#N/A,#N/A,TRUE,"index";#N/A,#N/A,TRUE,"Summary";#N/A,#N/A,TRUE,"Continuing Business";#N/A,#N/A,TRUE,"Disposals";#N/A,#N/A,TRUE,"Acquisitions";#N/A,#N/A,TRUE,"Actual &amp; Plan Reconciliation"}</definedName>
    <definedName name="wrn.REPORT." localSheetId="1" hidden="1">{#N/A,#N/A,TRUE,"index";#N/A,#N/A,TRUE,"Summary";#N/A,#N/A,TRUE,"Continuing Business";#N/A,#N/A,TRUE,"Disposals";#N/A,#N/A,TRUE,"Acquisitions";#N/A,#N/A,TRUE,"Actual &amp; Plan Reconciliation"}</definedName>
    <definedName name="wrn.REPORT." hidden="1">{#N/A,#N/A,TRUE,"index";#N/A,#N/A,TRUE,"Summary";#N/A,#N/A,TRUE,"Continuing Business";#N/A,#N/A,TRUE,"Disposals";#N/A,#N/A,TRUE,"Acquisitions";#N/A,#N/A,TRUE,"Actual &amp; Plan Reconciliation"}</definedName>
    <definedName name="wuw">#REF!</definedName>
    <definedName name="ww">#REF!</definedName>
    <definedName name="wwefff">#REF!</definedName>
    <definedName name="x" localSheetId="2">'[60]FF-1'!#REF!</definedName>
    <definedName name="x">'[60]FF-1'!#REF!</definedName>
    <definedName name="xuus">'[12]tax-ss'!$J$7:$J$37</definedName>
    <definedName name="xwkl">#REF!</definedName>
    <definedName name="xyz">#REF!</definedName>
    <definedName name="YA">#REF!</definedName>
    <definedName name="YA_Disposed">#REF!</definedName>
    <definedName name="YA_Purchased">#REF!</definedName>
    <definedName name="YCF">[19]details!$C$181</definedName>
    <definedName name="Ye">[40]FSA!$A$2</definedName>
    <definedName name="YOE">#REF!</definedName>
    <definedName name="you" localSheetId="2">'[22]FF-1'!#REF!</definedName>
    <definedName name="you">'[22]FF-1'!#REF!</definedName>
    <definedName name="YPC">#REF!</definedName>
    <definedName name="YPL">#REF!</definedName>
    <definedName name="YTD_DEPRN">[61]accumdeprn!$A$3:$M$36</definedName>
    <definedName name="z">#REF!</definedName>
    <definedName name="zaliza">#REF!</definedName>
    <definedName name="zczc">'[12]tax-ss'!$I$7:$I$37</definedName>
    <definedName name="ZeroSuppress">#REF!</definedName>
    <definedName name="zila">'[46]Interim --&gt; Top'!$E$3:$E$111</definedName>
  </definedNames>
  <calcPr calcId="125725"/>
</workbook>
</file>

<file path=xl/calcChain.xml><?xml version="1.0" encoding="utf-8"?>
<calcChain xmlns="http://schemas.openxmlformats.org/spreadsheetml/2006/main">
  <c r="G39" i="1"/>
  <c r="G42"/>
  <c r="F43" i="4"/>
  <c r="G32" i="1"/>
  <c r="F63" i="4"/>
  <c r="F66" s="1"/>
  <c r="G66"/>
  <c r="G43"/>
  <c r="G11"/>
  <c r="B7" i="5"/>
  <c r="A7" i="4" s="1"/>
  <c r="L10" i="2"/>
  <c r="J10"/>
  <c r="G59" i="1"/>
  <c r="I32"/>
  <c r="P34" i="5"/>
  <c r="J34"/>
  <c r="N31"/>
  <c r="R31" s="1"/>
  <c r="N27"/>
  <c r="R27" s="1"/>
  <c r="H25"/>
  <c r="H34" s="1"/>
  <c r="F25"/>
  <c r="F34" s="1"/>
  <c r="D25"/>
  <c r="D34" s="1"/>
  <c r="P21"/>
  <c r="J21"/>
  <c r="H16"/>
  <c r="H21" s="1"/>
  <c r="F16"/>
  <c r="F21" s="1"/>
  <c r="D16"/>
  <c r="D21"/>
  <c r="V60" i="4"/>
  <c r="G52"/>
  <c r="F52"/>
  <c r="S49"/>
  <c r="S47"/>
  <c r="S32"/>
  <c r="L21"/>
  <c r="O21" s="1"/>
  <c r="S19"/>
  <c r="S18"/>
  <c r="O18"/>
  <c r="G8"/>
  <c r="L33" i="2"/>
  <c r="J33"/>
  <c r="N29"/>
  <c r="L23"/>
  <c r="J23"/>
  <c r="N21"/>
  <c r="N27" s="1"/>
  <c r="L21"/>
  <c r="L27" s="1"/>
  <c r="L31" s="1"/>
  <c r="L35" s="1"/>
  <c r="H21"/>
  <c r="H27" s="1"/>
  <c r="H31" s="1"/>
  <c r="H35" s="1"/>
  <c r="H40" s="1"/>
  <c r="J21"/>
  <c r="K73" i="1"/>
  <c r="K72"/>
  <c r="K71"/>
  <c r="N63"/>
  <c r="N66" s="1"/>
  <c r="N68" s="1"/>
  <c r="M62"/>
  <c r="K61"/>
  <c r="K60"/>
  <c r="I59"/>
  <c r="I63" s="1"/>
  <c r="L55" s="1"/>
  <c r="N55" s="1"/>
  <c r="K57"/>
  <c r="I52"/>
  <c r="G52"/>
  <c r="G43"/>
  <c r="G45" s="1"/>
  <c r="G69" s="1"/>
  <c r="I42"/>
  <c r="I45" s="1"/>
  <c r="M32"/>
  <c r="K27"/>
  <c r="K26"/>
  <c r="K25"/>
  <c r="I23"/>
  <c r="I34" s="1"/>
  <c r="G21"/>
  <c r="G20"/>
  <c r="K20" s="1"/>
  <c r="G19"/>
  <c r="K16"/>
  <c r="B2"/>
  <c r="K56"/>
  <c r="G63"/>
  <c r="L54" s="1"/>
  <c r="N54" s="1"/>
  <c r="N25" i="5"/>
  <c r="R25" s="1"/>
  <c r="J27" i="2"/>
  <c r="J31" s="1"/>
  <c r="J35" s="1"/>
  <c r="F21"/>
  <c r="F27" s="1"/>
  <c r="F31" s="1"/>
  <c r="F35" s="1"/>
  <c r="F40" s="1"/>
  <c r="G27" i="4"/>
  <c r="G33" s="1"/>
  <c r="N16" i="5" l="1"/>
  <c r="R16" s="1"/>
  <c r="K59" i="1"/>
  <c r="G55" i="4"/>
  <c r="G59" s="1"/>
  <c r="O22"/>
  <c r="N31" i="2"/>
  <c r="N35" s="1"/>
  <c r="N40" s="1"/>
  <c r="G65" i="1"/>
  <c r="G23"/>
  <c r="L32" s="1"/>
  <c r="L29" i="5"/>
  <c r="L40" i="2"/>
  <c r="I65" i="1"/>
  <c r="I69"/>
  <c r="J40" i="2"/>
  <c r="F15" i="4"/>
  <c r="F27" s="1"/>
  <c r="F33" s="1"/>
  <c r="F55" s="1"/>
  <c r="F59" l="1"/>
  <c r="G34" i="1"/>
  <c r="N69"/>
  <c r="N70" s="1"/>
  <c r="N32"/>
  <c r="L21" i="5"/>
  <c r="N18"/>
  <c r="L34"/>
  <c r="N29"/>
  <c r="Q67" i="4" l="1"/>
  <c r="N34" i="5"/>
  <c r="R29"/>
  <c r="R34" s="1"/>
  <c r="R18"/>
  <c r="R21" s="1"/>
  <c r="N21"/>
</calcChain>
</file>

<file path=xl/sharedStrings.xml><?xml version="1.0" encoding="utf-8"?>
<sst xmlns="http://schemas.openxmlformats.org/spreadsheetml/2006/main" count="183" uniqueCount="137">
  <si>
    <t>As at</t>
  </si>
  <si>
    <t>RM'000</t>
  </si>
  <si>
    <t>(Unaudited)</t>
  </si>
  <si>
    <t>(Audited)</t>
  </si>
  <si>
    <t>ASSETS</t>
  </si>
  <si>
    <t>Property, plant and equipment</t>
  </si>
  <si>
    <t>Intangible assets</t>
  </si>
  <si>
    <t>Other investments</t>
  </si>
  <si>
    <t>Investment in subsidiaries</t>
  </si>
  <si>
    <t>Deferred tax assets</t>
  </si>
  <si>
    <t>Total non-current assets</t>
  </si>
  <si>
    <t>Properties held for sale</t>
  </si>
  <si>
    <t>Receivables, deposit &amp; prepayments</t>
  </si>
  <si>
    <t>Inventories</t>
  </si>
  <si>
    <t>Tax recoverable</t>
  </si>
  <si>
    <t>Cash and cash equivalents</t>
  </si>
  <si>
    <t>_additional of 6 million inv in alam flora</t>
  </si>
  <si>
    <t>Total current assets</t>
  </si>
  <si>
    <t>TOTAL ASSETS</t>
  </si>
  <si>
    <t>EQUITY</t>
  </si>
  <si>
    <t>Share capital</t>
  </si>
  <si>
    <t>Reserves</t>
  </si>
  <si>
    <t>Accumulated losses</t>
  </si>
  <si>
    <t>Total equity attributable to shareholders of the Company</t>
  </si>
  <si>
    <t>Total equity</t>
  </si>
  <si>
    <t>LIABILITIES</t>
  </si>
  <si>
    <t>Loan and borrowings</t>
  </si>
  <si>
    <t>Payables and accruals</t>
  </si>
  <si>
    <t>Total non-current liabilities</t>
  </si>
  <si>
    <t>CURRENT LIABILITIES</t>
  </si>
  <si>
    <t>Taxation</t>
  </si>
  <si>
    <t>Liabilities directly associated with assets classified as held for sale</t>
  </si>
  <si>
    <t>Total current liabilities</t>
  </si>
  <si>
    <t>TOTAL EQUITY AND LIABILITIES</t>
  </si>
  <si>
    <t>Net assets per share (RM)</t>
  </si>
  <si>
    <t xml:space="preserve">PJBUMI BERHAD </t>
  </si>
  <si>
    <t>Quarter ended</t>
  </si>
  <si>
    <t>31.03.2008</t>
  </si>
  <si>
    <t>Revenue</t>
  </si>
  <si>
    <t>Expenses excluding finance cost and tax</t>
  </si>
  <si>
    <t>Other operating income</t>
  </si>
  <si>
    <t>Share of loss in associated company</t>
  </si>
  <si>
    <t>Finance costs</t>
  </si>
  <si>
    <t xml:space="preserve"> </t>
  </si>
  <si>
    <t>Minority interests</t>
  </si>
  <si>
    <t>Number of Ordinary Shares of RM1.00 each ('000)</t>
  </si>
  <si>
    <t>Basic Earnings Per Ordinary Share (sen)</t>
  </si>
  <si>
    <t>CONDENSED UNAUDITED CONSOLIDATED STATEMENT OF CHANGES IN EQUITY</t>
  </si>
  <si>
    <t>Non-Distributable</t>
  </si>
  <si>
    <t>Share</t>
  </si>
  <si>
    <t>Capital</t>
  </si>
  <si>
    <t>Consolidation</t>
  </si>
  <si>
    <t xml:space="preserve">Minority </t>
  </si>
  <si>
    <t>capital</t>
  </si>
  <si>
    <t>premium</t>
  </si>
  <si>
    <t>reserve</t>
  </si>
  <si>
    <t>Total</t>
  </si>
  <si>
    <t>interest</t>
  </si>
  <si>
    <t>Net loss for the period</t>
  </si>
  <si>
    <t>Issued during the period</t>
  </si>
  <si>
    <t>Dividends paid during the year</t>
  </si>
  <si>
    <t>PJBUMI BERHAD</t>
  </si>
  <si>
    <t>CONSOLIDATED CASH FLOW STATEMENT</t>
  </si>
  <si>
    <t>ended</t>
  </si>
  <si>
    <t>CASH FLOWS FROM OPERATING ACTIVITIES</t>
  </si>
  <si>
    <t>PJBUMI</t>
  </si>
  <si>
    <t>PJBE</t>
  </si>
  <si>
    <t>PJBC</t>
  </si>
  <si>
    <t>PJBWM</t>
  </si>
  <si>
    <t>PJBS</t>
  </si>
  <si>
    <t>TOTAL</t>
  </si>
  <si>
    <t>Net diff</t>
  </si>
  <si>
    <t>Diff</t>
  </si>
  <si>
    <t>per BS</t>
  </si>
  <si>
    <t>Adjustments for:</t>
  </si>
  <si>
    <t>FA @ 31/03/2008</t>
  </si>
  <si>
    <t>Depreciation of property, plant and equipment</t>
  </si>
  <si>
    <t>Disposal</t>
  </si>
  <si>
    <t>Dividend income</t>
  </si>
  <si>
    <t>Bad debt written off</t>
  </si>
  <si>
    <t>Interest expenses</t>
  </si>
  <si>
    <t>Depreciation</t>
  </si>
  <si>
    <t>Interest income</t>
  </si>
  <si>
    <t>Impairment loss on properties held for sale</t>
  </si>
  <si>
    <t>Interest expense @ 31/03/2008</t>
  </si>
  <si>
    <t>Interest paid</t>
  </si>
  <si>
    <t>CASH FLOWS FROM INVESTING ACTIVITIES</t>
  </si>
  <si>
    <t>Advances to an unconsolidated subsidiary</t>
  </si>
  <si>
    <t>Interest received</t>
  </si>
  <si>
    <t>Acquisition of property, plant and equipment</t>
  </si>
  <si>
    <t>Dividend received</t>
  </si>
  <si>
    <t>CASH FLOWS FROM FINANCING ACTIVITIES</t>
  </si>
  <si>
    <t>Net advances from a director</t>
  </si>
  <si>
    <t xml:space="preserve">  CASH EQUIVALENTS</t>
  </si>
  <si>
    <t>CASH AND CASH EQUIVALENTS AT</t>
  </si>
  <si>
    <t xml:space="preserve">  BEGINNING OF YEAR</t>
  </si>
  <si>
    <t xml:space="preserve">  END OF YEAR</t>
  </si>
  <si>
    <t>Cash and cash equivalents comprises of:</t>
  </si>
  <si>
    <t>Cash and bank balances</t>
  </si>
  <si>
    <t>Net profit for the period</t>
  </si>
  <si>
    <t>Proceeds from disposal of properties held for sale</t>
  </si>
  <si>
    <t>Accumulated</t>
  </si>
  <si>
    <t>losses</t>
  </si>
  <si>
    <t>Gain on disposal of properties held for sale</t>
  </si>
  <si>
    <t>NET (DECREASE)/ INCREASE IN CASH AND</t>
  </si>
  <si>
    <t>Cumulative 12 months</t>
  </si>
  <si>
    <t xml:space="preserve">12 months </t>
  </si>
  <si>
    <t>Property, plant and equipment written off</t>
  </si>
  <si>
    <t>Unrealised loss/ (gain) on foreign exchange</t>
  </si>
  <si>
    <t>Receivables, deposit and prepayments</t>
  </si>
  <si>
    <t>Payment of finance lease</t>
  </si>
  <si>
    <t>Bank overdrafts associated with assets classified as held for sale</t>
  </si>
  <si>
    <t>-Properties held for sale</t>
  </si>
  <si>
    <t>(Loss)/profit before taxation</t>
  </si>
  <si>
    <t>Non current assets classified as held for sale</t>
  </si>
  <si>
    <t>At 1 January 2011</t>
  </si>
  <si>
    <t>FOR THE PERIOD ENDED 31 DECEMBER 2011</t>
  </si>
  <si>
    <t>CONDENSED CONSOLIDATED STATEMENT OF FINANCIAL POSITION</t>
  </si>
  <si>
    <t>CONDENSED CONSOLIDATED STATEMENT OF COMPREHENSIVE INCOME</t>
  </si>
  <si>
    <t xml:space="preserve">INTERIM FINANCIAL REPORT FOR THE FOURTH QUARTER AND FINANCIAL YEAR ENDED </t>
  </si>
  <si>
    <t>Non-controlling interests</t>
  </si>
  <si>
    <t>Profit from operations</t>
  </si>
  <si>
    <t>(Loss) / profit after taxation</t>
  </si>
  <si>
    <t>(Loss)/profit for the period</t>
  </si>
  <si>
    <t>Profit / (loss) before taxation</t>
  </si>
  <si>
    <t>Operating profit before working capital changes</t>
  </si>
  <si>
    <t>Net cash generated from operating activities</t>
  </si>
  <si>
    <t>Net cash generated from investing activities</t>
  </si>
  <si>
    <t>Net repayment of loans and borrowings</t>
  </si>
  <si>
    <t>Net cash used in from financing activities</t>
  </si>
  <si>
    <t>31.03.12</t>
  </si>
  <si>
    <t>31.03.11</t>
  </si>
  <si>
    <t>31 MARCH 2012</t>
  </si>
  <si>
    <t>AS AT 31 MARCH 2012</t>
  </si>
  <si>
    <t>At 1 January 2012</t>
  </si>
  <si>
    <t>At 31 March 2012</t>
  </si>
  <si>
    <t>At 31 March 2011</t>
  </si>
</sst>
</file>

<file path=xl/styles.xml><?xml version="1.0" encoding="utf-8"?>
<styleSheet xmlns="http://schemas.openxmlformats.org/spreadsheetml/2006/main">
  <numFmts count="62">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_(* #,##0_);_(* \(#,##0\);_(* &quot;-&quot;??_);_(@_)"/>
    <numFmt numFmtId="170" formatCode="0.0"/>
    <numFmt numFmtId="171" formatCode="0.0000000%"/>
    <numFmt numFmtId="172" formatCode="0.00000000%"/>
    <numFmt numFmtId="173" formatCode="&quot;\&quot;#,##0;&quot;\&quot;&quot;\&quot;&quot;\&quot;&quot;\&quot;&quot;\&quot;&quot;\&quot;&quot;\&quot;&quot;\&quot;\-#,##0"/>
    <numFmt numFmtId="174" formatCode="&quot;\&quot;#,##0.00;&quot;\&quot;&quot;\&quot;&quot;\&quot;&quot;\&quot;&quot;\&quot;&quot;\&quot;&quot;\&quot;&quot;\&quot;\-#,##0.00"/>
    <numFmt numFmtId="175" formatCode="&quot;RM&quot;#,##0.00;\-&quot;RM&quot;#,##0.00"/>
    <numFmt numFmtId="176" formatCode="_(* #,##0.0000_);_(* \(#,##0.0000\);_(* &quot;-&quot;??_);_(@_)"/>
    <numFmt numFmtId="177" formatCode="&quot;\&quot;#,##0;[Red]&quot;\&quot;&quot;\&quot;&quot;\&quot;&quot;\&quot;&quot;\&quot;&quot;\&quot;&quot;\&quot;&quot;\&quot;\-#,##0"/>
    <numFmt numFmtId="178" formatCode="&quot;\&quot;#,##0.00;[Red]&quot;\&quot;&quot;\&quot;&quot;\&quot;&quot;\&quot;&quot;\&quot;&quot;\&quot;&quot;\&quot;&quot;\&quot;\-#,##0.00"/>
    <numFmt numFmtId="179" formatCode="General_)"/>
    <numFmt numFmtId="180" formatCode="#,##0.0000;[Red]\-#,##0.0000"/>
    <numFmt numFmtId="181" formatCode="0.000"/>
    <numFmt numFmtId="182" formatCode="###0_);[Red]\(###0\)"/>
    <numFmt numFmtId="183" formatCode="###0.0_);[Red]\(###0.0\)"/>
    <numFmt numFmtId="184" formatCode="###0.00_);[Red]\(###0.00\)"/>
    <numFmt numFmtId="185" formatCode="#,##0\ &quot;F&quot;;[Red]\-#,##0\ &quot;F&quot;"/>
    <numFmt numFmtId="186" formatCode="#,##0;\(#,##0\)"/>
    <numFmt numFmtId="187" formatCode="\$#,##0.00;\(\$#,##0.00\)"/>
    <numFmt numFmtId="188" formatCode="0.00000%"/>
    <numFmt numFmtId="189" formatCode="#,##0.0;\-#,##0.0"/>
    <numFmt numFmtId="190" formatCode="0.00%;\(0.00\)%"/>
    <numFmt numFmtId="191" formatCode="\$#,##0;\(\$#,##0\)"/>
    <numFmt numFmtId="192" formatCode="_([$€-2]* #,##0.00_);_([$€-2]* \(#,##0.00\);_([$€-2]* &quot;-&quot;??_)"/>
    <numFmt numFmtId="193" formatCode="_-&quot;$&quot;* #,##0.00_-;\-&quot;$&quot;* #,##0.00_-;_-&quot;$&quot;* &quot;-&quot;??_-;_-@_-"/>
    <numFmt numFmtId="194" formatCode="_-&quot;$&quot;* #,##0_-;\-&quot;$&quot;* #,##0_-;_-&quot;$&quot;* &quot;-&quot;_-;_-@_-"/>
    <numFmt numFmtId="195" formatCode="#,##0.000_);[Red]\(#,##0.000\)"/>
    <numFmt numFmtId="196" formatCode="0.000%"/>
    <numFmt numFmtId="197" formatCode="#,##0,_);[Red]\(#,##0\)"/>
    <numFmt numFmtId="198" formatCode="&quot;$&quot;#,##0\ ;\(&quot;$&quot;#,##0\)"/>
    <numFmt numFmtId="199" formatCode="0.000000_)"/>
    <numFmt numFmtId="200" formatCode="&quot;L.&quot;\ #,##0;[Red]\-&quot;L.&quot;\ #,##0"/>
    <numFmt numFmtId="201" formatCode="_-* #,##0\ &quot;F&quot;_-;\-* #,##0\ &quot;F&quot;_-;_-* &quot;-&quot;\ &quot;F&quot;_-;_-@_-"/>
    <numFmt numFmtId="202" formatCode="hh:mm\ AM/PM_)"/>
    <numFmt numFmtId="203" formatCode="_-* #,##0.00\ &quot;F&quot;_-;\-* #,##0.00\ &quot;F&quot;_-;_-* &quot;-&quot;??\ &quot;F&quot;_-;_-@_-"/>
    <numFmt numFmtId="204" formatCode="&quot;L.&quot;\ #,##0;\-&quot;L.&quot;\ #,##0"/>
    <numFmt numFmtId="205" formatCode="0.0000%"/>
    <numFmt numFmtId="206" formatCode="#,##0.00000;[Red]\-#,##0.00000"/>
    <numFmt numFmtId="207" formatCode="&quot;$&quot;#,##0;\-&quot;$&quot;#,##0"/>
    <numFmt numFmtId="208" formatCode="&quot;$&quot;#,##0.00;[Red]\-&quot;$&quot;#,##0.00"/>
    <numFmt numFmtId="209" formatCode="&quot;RM&quot;#,##0.00"/>
    <numFmt numFmtId="210" formatCode="#,##0_);[Red]\(#,##0\);\ \ \-\ \ \ \ \ "/>
    <numFmt numFmtId="211" formatCode="0.00\ \ \ ;\-0.00\ \ \ ;0.00\ \ \ ;[Red]@&quot;    &quot;"/>
    <numFmt numFmtId="212" formatCode="###0.000_);[Red]\(###0.000\)"/>
    <numFmt numFmtId="213" formatCode="###0.0000_);[Red]\(###0.0000\)"/>
    <numFmt numFmtId="214" formatCode="#,##0_);[Red]\(#,##0\);&quot;     -    &quot;"/>
    <numFmt numFmtId="215" formatCode="#,##0\ ;[Red]\(#,##0\);&quot;      -     &quot;"/>
    <numFmt numFmtId="216" formatCode="_-&quot;RM&quot;* #,##0_-;\-&quot;RM&quot;* #,##0_-;_-&quot;RM&quot;* &quot;-&quot;_-;_-@_-"/>
    <numFmt numFmtId="217" formatCode="_(* #,##0.000_);_(* \(#,##0.000\);_(* &quot;-&quot;??_);_(@_)"/>
    <numFmt numFmtId="218" formatCode="_(* #,##0.00_);_(* \(#,##0.00\);_(* &quot;-&quot;_);_(@_)"/>
  </numFmts>
  <fonts count="64">
    <font>
      <sz val="11"/>
      <color theme="1"/>
      <name val="Calibri"/>
      <family val="2"/>
      <scheme val="minor"/>
    </font>
    <font>
      <sz val="10"/>
      <name val="Arial"/>
      <family val="2"/>
    </font>
    <font>
      <b/>
      <sz val="12"/>
      <name val="Arial"/>
      <family val="2"/>
    </font>
    <font>
      <sz val="12"/>
      <name val="Arial"/>
      <family val="2"/>
    </font>
    <font>
      <sz val="12"/>
      <name val="Times New Roman"/>
      <family val="1"/>
    </font>
    <font>
      <b/>
      <u/>
      <sz val="12"/>
      <name val="Arial"/>
      <family val="2"/>
    </font>
    <font>
      <i/>
      <sz val="12"/>
      <name val="Arial"/>
      <family val="2"/>
    </font>
    <font>
      <b/>
      <sz val="14"/>
      <color indexed="8"/>
      <name val="SWISS"/>
    </font>
    <font>
      <sz val="10"/>
      <color indexed="8"/>
      <name val="SWISS"/>
    </font>
    <font>
      <sz val="12"/>
      <color indexed="8"/>
      <name val="SWISS"/>
    </font>
    <font>
      <sz val="10"/>
      <name val="Palatino"/>
      <family val="1"/>
    </font>
    <font>
      <b/>
      <sz val="10"/>
      <name val="Palatino"/>
      <family val="1"/>
    </font>
    <font>
      <sz val="11"/>
      <name val="Book Antiqua"/>
      <family val="1"/>
    </font>
    <font>
      <sz val="12"/>
      <name val="Helv"/>
    </font>
    <font>
      <sz val="10"/>
      <name val="Times New Roman"/>
      <family val="1"/>
    </font>
    <font>
      <sz val="8"/>
      <name val="Times New Roman"/>
      <family val="1"/>
    </font>
    <font>
      <i/>
      <sz val="10"/>
      <color indexed="56"/>
      <name val="Arial"/>
      <family val="2"/>
    </font>
    <font>
      <sz val="12"/>
      <name val="Tms Rmn"/>
    </font>
    <font>
      <sz val="24"/>
      <name val="Helv"/>
    </font>
    <font>
      <sz val="12"/>
      <name val="????"/>
      <charset val="136"/>
    </font>
    <font>
      <sz val="9"/>
      <name val="Times New Roman"/>
      <family val="1"/>
    </font>
    <font>
      <b/>
      <sz val="10"/>
      <name val="Helv"/>
    </font>
    <font>
      <sz val="10"/>
      <name val="MS Sans Serif"/>
      <family val="2"/>
    </font>
    <font>
      <sz val="10"/>
      <name val="MS Serif"/>
      <family val="1"/>
    </font>
    <font>
      <sz val="10"/>
      <name val="Courier"/>
      <family val="3"/>
    </font>
    <font>
      <sz val="11"/>
      <color indexed="8"/>
      <name val="Times New Roman"/>
      <family val="1"/>
    </font>
    <font>
      <sz val="11"/>
      <name val="Times New Roman"/>
      <family val="1"/>
    </font>
    <font>
      <sz val="10"/>
      <color indexed="8"/>
      <name val="Arial"/>
      <family val="2"/>
    </font>
    <font>
      <sz val="12"/>
      <name val="SWISS"/>
    </font>
    <font>
      <sz val="10"/>
      <color indexed="16"/>
      <name val="MS Serif"/>
      <family val="1"/>
    </font>
    <font>
      <sz val="1"/>
      <color indexed="8"/>
      <name val="Courier"/>
      <family val="3"/>
    </font>
    <font>
      <i/>
      <sz val="1"/>
      <color indexed="8"/>
      <name val="Courier"/>
      <family val="3"/>
    </font>
    <font>
      <sz val="11"/>
      <name val="–¾’©"/>
      <charset val="128"/>
    </font>
    <font>
      <sz val="12"/>
      <name val="Garamond"/>
      <family val="1"/>
    </font>
    <font>
      <sz val="8"/>
      <name val="Arial"/>
      <family val="2"/>
    </font>
    <font>
      <b/>
      <sz val="12"/>
      <name val="Helv"/>
    </font>
    <font>
      <sz val="8"/>
      <color indexed="12"/>
      <name val="Helv"/>
    </font>
    <font>
      <sz val="10"/>
      <name val="Book Antiqua"/>
      <family val="1"/>
    </font>
    <font>
      <sz val="10"/>
      <name val="AA Condensed"/>
    </font>
    <font>
      <b/>
      <sz val="14"/>
      <name val="Helv"/>
    </font>
    <font>
      <b/>
      <sz val="11"/>
      <name val="Helv"/>
    </font>
    <font>
      <sz val="7"/>
      <name val="Small Fonts"/>
      <family val="2"/>
    </font>
    <font>
      <sz val="16"/>
      <name val="Helv"/>
    </font>
    <font>
      <sz val="10"/>
      <color indexed="8"/>
      <name val="MS Sans Serif"/>
      <family val="2"/>
    </font>
    <font>
      <b/>
      <sz val="10"/>
      <color indexed="9"/>
      <name val="Arial"/>
      <family val="2"/>
    </font>
    <font>
      <sz val="10"/>
      <name val="Arial MT"/>
    </font>
    <font>
      <sz val="10"/>
      <name val="Tms Rmn"/>
    </font>
    <font>
      <b/>
      <sz val="10"/>
      <name val="MS Sans Serif"/>
      <family val="2"/>
    </font>
    <font>
      <b/>
      <sz val="8"/>
      <name val="Univers Condensed"/>
      <family val="2"/>
    </font>
    <font>
      <sz val="9"/>
      <name val="Univers Cd (W1)"/>
    </font>
    <font>
      <b/>
      <sz val="8.25"/>
      <name val="Helv"/>
    </font>
    <font>
      <sz val="11"/>
      <name val="tms rmn"/>
    </font>
    <font>
      <b/>
      <sz val="10"/>
      <name val="Arial"/>
      <family val="2"/>
    </font>
    <font>
      <b/>
      <sz val="8"/>
      <color indexed="8"/>
      <name val="Helv"/>
    </font>
    <font>
      <b/>
      <sz val="8"/>
      <name val="Times New Roman"/>
      <family val="1"/>
    </font>
    <font>
      <b/>
      <i/>
      <sz val="12"/>
      <color indexed="18"/>
      <name val="Times New Roman"/>
      <family val="1"/>
    </font>
    <font>
      <b/>
      <sz val="11"/>
      <name val="Times New Roman"/>
      <family val="1"/>
    </font>
    <font>
      <sz val="24"/>
      <color indexed="13"/>
      <name val="Helv"/>
    </font>
    <font>
      <sz val="10"/>
      <name val="Geneva"/>
    </font>
    <font>
      <sz val="24"/>
      <color indexed="13"/>
      <name val="SWISS"/>
    </font>
    <font>
      <sz val="8"/>
      <name val="Univers Condensed"/>
      <family val="2"/>
    </font>
    <font>
      <sz val="10"/>
      <name val="Tahoma"/>
      <family val="2"/>
    </font>
    <font>
      <sz val="11"/>
      <color indexed="8"/>
      <name val="Calibri"/>
      <family val="2"/>
    </font>
    <font>
      <sz val="12"/>
      <color indexed="10"/>
      <name val="Arial"/>
      <family val="2"/>
    </font>
  </fonts>
  <fills count="19">
    <fill>
      <patternFill patternType="none"/>
    </fill>
    <fill>
      <patternFill patternType="gray125"/>
    </fill>
    <fill>
      <patternFill patternType="solid">
        <fgColor indexed="9"/>
        <bgColor indexed="9"/>
      </patternFill>
    </fill>
    <fill>
      <patternFill patternType="solid">
        <fgColor indexed="22"/>
        <bgColor indexed="64"/>
      </patternFill>
    </fill>
    <fill>
      <patternFill patternType="solid">
        <fgColor indexed="65"/>
        <bgColor indexed="64"/>
      </patternFill>
    </fill>
    <fill>
      <patternFill patternType="gray0625">
        <fgColor indexed="10"/>
      </patternFill>
    </fill>
    <fill>
      <patternFill patternType="solid">
        <fgColor indexed="26"/>
        <bgColor indexed="64"/>
      </patternFill>
    </fill>
    <fill>
      <patternFill patternType="solid">
        <fgColor indexed="15"/>
      </patternFill>
    </fill>
    <fill>
      <patternFill patternType="solid">
        <fgColor indexed="13"/>
      </patternFill>
    </fill>
    <fill>
      <patternFill patternType="solid">
        <fgColor indexed="12"/>
      </patternFill>
    </fill>
    <fill>
      <patternFill patternType="solid">
        <fgColor indexed="21"/>
        <bgColor indexed="64"/>
      </patternFill>
    </fill>
    <fill>
      <patternFill patternType="solid">
        <fgColor indexed="9"/>
        <bgColor indexed="64"/>
      </patternFill>
    </fill>
    <fill>
      <patternFill patternType="mediumGray">
        <fgColor indexed="11"/>
      </patternFill>
    </fill>
    <fill>
      <patternFill patternType="mediumGray">
        <fgColor indexed="22"/>
      </patternFill>
    </fill>
    <fill>
      <patternFill patternType="darkGray">
        <fgColor indexed="15"/>
      </patternFill>
    </fill>
    <fill>
      <patternFill patternType="solid">
        <fgColor indexed="41"/>
        <bgColor indexed="64"/>
      </patternFill>
    </fill>
    <fill>
      <patternFill patternType="solid">
        <fgColor indexed="12"/>
        <bgColor indexed="12"/>
      </patternFill>
    </fill>
    <fill>
      <patternFill patternType="solid">
        <fgColor indexed="13"/>
        <bgColor indexed="64"/>
      </patternFill>
    </fill>
    <fill>
      <patternFill patternType="solid">
        <fgColor indexed="43"/>
        <bgColor indexed="64"/>
      </patternFill>
    </fill>
  </fills>
  <borders count="2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double">
        <color indexed="8"/>
      </right>
      <top style="thin">
        <color indexed="8"/>
      </top>
      <bottom style="thin">
        <color indexed="8"/>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medium">
        <color indexed="8"/>
      </bottom>
      <diagonal/>
    </border>
    <border>
      <left/>
      <right/>
      <top style="double">
        <color indexed="64"/>
      </top>
      <bottom style="double">
        <color indexed="64"/>
      </bottom>
      <diagonal/>
    </border>
    <border>
      <left style="thin">
        <color indexed="64"/>
      </left>
      <right style="thin">
        <color indexed="64"/>
      </right>
      <top style="thick">
        <color indexed="64"/>
      </top>
      <bottom style="hair">
        <color indexed="64"/>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hair">
        <color indexed="64"/>
      </top>
      <bottom style="hair">
        <color indexed="64"/>
      </bottom>
      <diagonal/>
    </border>
    <border>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251">
    <xf numFmtId="0" fontId="0" fillId="0" borderId="0"/>
    <xf numFmtId="0" fontId="7" fillId="2" borderId="1"/>
    <xf numFmtId="0" fontId="8" fillId="2" borderId="0"/>
    <xf numFmtId="0" fontId="7" fillId="2" borderId="2"/>
    <xf numFmtId="0" fontId="7" fillId="2" borderId="1"/>
    <xf numFmtId="0" fontId="9" fillId="2" borderId="1"/>
    <xf numFmtId="0" fontId="8" fillId="2" borderId="0"/>
    <xf numFmtId="0" fontId="7" fillId="2" borderId="3"/>
    <xf numFmtId="175" fontId="12" fillId="0" borderId="0" applyFont="0" applyFill="0" applyBorder="0" applyAlignment="0" applyProtection="0"/>
    <xf numFmtId="176" fontId="1" fillId="0" borderId="0" applyFont="0" applyFill="0" applyBorder="0" applyAlignment="0" applyProtection="0"/>
    <xf numFmtId="193" fontId="1" fillId="0" borderId="0" applyFont="0" applyFill="0" applyBorder="0" applyAlignment="0" applyProtection="0"/>
    <xf numFmtId="19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Border="0" applyAlignment="0"/>
    <xf numFmtId="0" fontId="9" fillId="2" borderId="1"/>
    <xf numFmtId="170" fontId="1" fillId="3" borderId="4" applyNumberFormat="0" applyFill="0" applyBorder="0">
      <alignment vertical="top" wrapText="1"/>
    </xf>
    <xf numFmtId="0" fontId="9" fillId="2" borderId="1"/>
    <xf numFmtId="0" fontId="10" fillId="0" borderId="5">
      <alignment horizontal="center"/>
    </xf>
    <xf numFmtId="0" fontId="11" fillId="0" borderId="0"/>
    <xf numFmtId="0" fontId="11" fillId="0" borderId="6" applyFill="0">
      <alignment horizontal="center"/>
      <protection locked="0"/>
    </xf>
    <xf numFmtId="0" fontId="10" fillId="0" borderId="0" applyFill="0">
      <alignment horizontal="center"/>
      <protection locked="0"/>
    </xf>
    <xf numFmtId="0" fontId="10" fillId="4" borderId="0"/>
    <xf numFmtId="0" fontId="10" fillId="0" borderId="0">
      <protection locked="0"/>
    </xf>
    <xf numFmtId="0" fontId="10" fillId="0" borderId="0"/>
    <xf numFmtId="171" fontId="12" fillId="0" borderId="0"/>
    <xf numFmtId="172" fontId="12" fillId="0" borderId="0"/>
    <xf numFmtId="0" fontId="11" fillId="5" borderId="0">
      <alignment horizontal="right"/>
    </xf>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3" fontId="14" fillId="0" borderId="0" applyFont="0" applyFill="0" applyBorder="0" applyAlignment="0" applyProtection="0"/>
    <xf numFmtId="174" fontId="14" fillId="0" borderId="0" applyFont="0" applyFill="0" applyBorder="0" applyAlignment="0" applyProtection="0"/>
    <xf numFmtId="0" fontId="15" fillId="0" borderId="0">
      <alignment horizontal="center" wrapText="1"/>
      <protection locked="0"/>
    </xf>
    <xf numFmtId="177" fontId="14" fillId="0" borderId="0" applyFont="0" applyFill="0" applyBorder="0" applyAlignment="0" applyProtection="0"/>
    <xf numFmtId="178" fontId="14" fillId="0" borderId="0" applyFont="0" applyFill="0" applyBorder="0" applyAlignment="0" applyProtection="0"/>
    <xf numFmtId="170" fontId="16" fillId="0" borderId="0" applyNumberFormat="0" applyFill="0">
      <alignment vertical="top" wrapText="1"/>
    </xf>
    <xf numFmtId="0" fontId="17" fillId="0" borderId="0" applyNumberFormat="0" applyFill="0" applyBorder="0" applyAlignment="0" applyProtection="0"/>
    <xf numFmtId="179" fontId="18" fillId="0" borderId="7"/>
    <xf numFmtId="0" fontId="1" fillId="0" borderId="0"/>
    <xf numFmtId="180" fontId="19" fillId="0" borderId="0" applyFill="0" applyBorder="0" applyAlignment="0"/>
    <xf numFmtId="179" fontId="20" fillId="0" borderId="0" applyFill="0" applyBorder="0" applyAlignment="0"/>
    <xf numFmtId="181" fontId="20" fillId="0" borderId="0" applyFill="0" applyBorder="0" applyAlignment="0"/>
    <xf numFmtId="182" fontId="19" fillId="0" borderId="0" applyFill="0" applyBorder="0" applyAlignment="0"/>
    <xf numFmtId="183" fontId="19" fillId="0" borderId="0" applyFill="0" applyBorder="0" applyAlignment="0"/>
    <xf numFmtId="180" fontId="19" fillId="0" borderId="0" applyFill="0" applyBorder="0" applyAlignment="0"/>
    <xf numFmtId="184" fontId="19" fillId="0" borderId="0" applyFill="0" applyBorder="0" applyAlignment="0"/>
    <xf numFmtId="179" fontId="20" fillId="0" borderId="0" applyFill="0" applyBorder="0" applyAlignment="0"/>
    <xf numFmtId="0" fontId="21" fillId="0" borderId="0"/>
    <xf numFmtId="3" fontId="22" fillId="0" borderId="5"/>
    <xf numFmtId="43" fontId="4" fillId="0" borderId="0" applyFont="0" applyFill="0" applyBorder="0" applyAlignment="0" applyProtection="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41" fontId="4" fillId="0" borderId="0" applyFont="0" applyFill="0" applyBorder="0" applyAlignment="0" applyProtection="0"/>
    <xf numFmtId="180"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186" fontId="14" fillId="0" borderId="0"/>
    <xf numFmtId="3" fontId="1" fillId="0" borderId="0" applyFont="0" applyFill="0" applyBorder="0" applyAlignment="0" applyProtection="0"/>
    <xf numFmtId="0" fontId="23" fillId="0" borderId="0" applyNumberFormat="0" applyAlignment="0">
      <alignment horizontal="left"/>
    </xf>
    <xf numFmtId="0" fontId="24" fillId="0" borderId="0" applyNumberFormat="0" applyAlignment="0"/>
    <xf numFmtId="169" fontId="25" fillId="0" borderId="0"/>
    <xf numFmtId="0" fontId="26" fillId="0" borderId="0" applyFill="0" applyBorder="0">
      <alignment vertical="center"/>
    </xf>
    <xf numFmtId="179" fontId="20" fillId="0" borderId="0" applyFont="0" applyFill="0" applyBorder="0" applyAlignment="0" applyProtection="0"/>
    <xf numFmtId="5" fontId="1" fillId="0" borderId="0" applyFont="0" applyFill="0" applyBorder="0" applyAlignment="0" applyProtection="0"/>
    <xf numFmtId="187" fontId="14" fillId="0" borderId="0"/>
    <xf numFmtId="188" fontId="1" fillId="3" borderId="0" applyFont="0" applyBorder="0"/>
    <xf numFmtId="0" fontId="17" fillId="0" borderId="0"/>
    <xf numFmtId="189" fontId="1" fillId="3" borderId="0" applyFont="0" applyBorder="0"/>
    <xf numFmtId="0" fontId="17" fillId="0" borderId="1"/>
    <xf numFmtId="190" fontId="12" fillId="0" borderId="0">
      <protection locked="0"/>
    </xf>
    <xf numFmtId="14" fontId="27" fillId="0" borderId="0" applyFill="0" applyBorder="0" applyAlignment="0"/>
    <xf numFmtId="14" fontId="1" fillId="0" borderId="0" applyFont="0" applyFill="0" applyBorder="0" applyAlignment="0" applyProtection="0"/>
    <xf numFmtId="0" fontId="28" fillId="0" borderId="0"/>
    <xf numFmtId="38" fontId="22" fillId="0" borderId="8">
      <alignment vertical="center"/>
    </xf>
    <xf numFmtId="166" fontId="1" fillId="0" borderId="0" applyFont="0" applyFill="0" applyBorder="0" applyAlignment="0" applyProtection="0"/>
    <xf numFmtId="0" fontId="1" fillId="0" borderId="0" applyFont="0" applyFill="0" applyBorder="0" applyAlignment="0" applyProtection="0"/>
    <xf numFmtId="191" fontId="14" fillId="0" borderId="0"/>
    <xf numFmtId="8" fontId="1" fillId="0" borderId="0" applyFill="0" applyBorder="0" applyAlignment="0" applyProtection="0"/>
    <xf numFmtId="6" fontId="1" fillId="0" borderId="0" applyFill="0" applyBorder="0" applyAlignment="0" applyProtection="0"/>
    <xf numFmtId="0" fontId="28" fillId="0" borderId="0"/>
    <xf numFmtId="0" fontId="28" fillId="0" borderId="0"/>
    <xf numFmtId="0" fontId="17" fillId="0" borderId="0" applyNumberFormat="0" applyFill="0" applyBorder="0" applyAlignment="0" applyProtection="0"/>
    <xf numFmtId="0" fontId="28" fillId="0" borderId="0"/>
    <xf numFmtId="180" fontId="19" fillId="0" borderId="0" applyFill="0" applyBorder="0" applyAlignment="0"/>
    <xf numFmtId="179" fontId="20" fillId="0" borderId="0" applyFill="0" applyBorder="0" applyAlignment="0"/>
    <xf numFmtId="180" fontId="19" fillId="0" borderId="0" applyFill="0" applyBorder="0" applyAlignment="0"/>
    <xf numFmtId="184" fontId="19" fillId="0" borderId="0" applyFill="0" applyBorder="0" applyAlignment="0"/>
    <xf numFmtId="179" fontId="20" fillId="0" borderId="0" applyFill="0" applyBorder="0" applyAlignment="0"/>
    <xf numFmtId="0" fontId="29" fillId="0" borderId="0" applyNumberFormat="0" applyAlignment="0">
      <alignment horizontal="left"/>
    </xf>
    <xf numFmtId="192" fontId="1" fillId="0" borderId="0" applyFont="0" applyFill="0" applyBorder="0" applyAlignment="0" applyProtection="0"/>
    <xf numFmtId="0" fontId="30" fillId="0" borderId="0">
      <protection locked="0"/>
    </xf>
    <xf numFmtId="0" fontId="30" fillId="0" borderId="0">
      <protection locked="0"/>
    </xf>
    <xf numFmtId="0" fontId="31" fillId="0" borderId="0">
      <protection locked="0"/>
    </xf>
    <xf numFmtId="0" fontId="30" fillId="0" borderId="0">
      <protection locked="0"/>
    </xf>
    <xf numFmtId="0" fontId="30" fillId="0" borderId="0">
      <protection locked="0"/>
    </xf>
    <xf numFmtId="0" fontId="30" fillId="0" borderId="0">
      <protection locked="0"/>
    </xf>
    <xf numFmtId="0" fontId="31" fillId="0" borderId="0">
      <protection locked="0"/>
    </xf>
    <xf numFmtId="195" fontId="1" fillId="0" borderId="0">
      <protection locked="0"/>
    </xf>
    <xf numFmtId="0" fontId="28" fillId="0" borderId="0"/>
    <xf numFmtId="0" fontId="28" fillId="0" borderId="0"/>
    <xf numFmtId="0" fontId="28" fillId="0" borderId="0"/>
    <xf numFmtId="9" fontId="32" fillId="0" borderId="0" applyFont="0" applyFill="0" applyBorder="0" applyAlignment="0" applyProtection="0"/>
    <xf numFmtId="37" fontId="33" fillId="0" borderId="0" applyNumberFormat="0" applyFont="0" applyBorder="0" applyAlignment="0"/>
    <xf numFmtId="0" fontId="4" fillId="0" borderId="0" applyNumberFormat="0" applyBorder="0" applyAlignment="0"/>
    <xf numFmtId="38" fontId="34" fillId="3" borderId="0" applyNumberFormat="0" applyBorder="0" applyAlignment="0" applyProtection="0"/>
    <xf numFmtId="0" fontId="35" fillId="0" borderId="0">
      <alignment horizontal="left"/>
    </xf>
    <xf numFmtId="0" fontId="1" fillId="0" borderId="0"/>
    <xf numFmtId="0" fontId="1" fillId="0" borderId="0"/>
    <xf numFmtId="0" fontId="2" fillId="0" borderId="0"/>
    <xf numFmtId="196" fontId="1" fillId="0" borderId="0">
      <protection locked="0"/>
    </xf>
    <xf numFmtId="196" fontId="1" fillId="0" borderId="0">
      <protection locked="0"/>
    </xf>
    <xf numFmtId="0" fontId="36" fillId="0" borderId="0" applyFill="0" applyBorder="0" applyProtection="0">
      <alignment horizontal="right"/>
    </xf>
    <xf numFmtId="0" fontId="37" fillId="0" borderId="0"/>
    <xf numFmtId="10" fontId="34" fillId="6" borderId="5" applyNumberFormat="0" applyBorder="0" applyAlignment="0" applyProtection="0"/>
    <xf numFmtId="197" fontId="1" fillId="7" borderId="0"/>
    <xf numFmtId="198" fontId="38" fillId="0" borderId="0">
      <alignment horizontal="center"/>
    </xf>
    <xf numFmtId="0" fontId="39" fillId="8" borderId="1"/>
    <xf numFmtId="180" fontId="19" fillId="0" borderId="0" applyFill="0" applyBorder="0" applyAlignment="0"/>
    <xf numFmtId="179" fontId="20" fillId="0" borderId="0" applyFill="0" applyBorder="0" applyAlignment="0"/>
    <xf numFmtId="180" fontId="19" fillId="0" borderId="0" applyFill="0" applyBorder="0" applyAlignment="0"/>
    <xf numFmtId="184" fontId="19" fillId="0" borderId="0" applyFill="0" applyBorder="0" applyAlignment="0"/>
    <xf numFmtId="179" fontId="20" fillId="0" borderId="0" applyFill="0" applyBorder="0" applyAlignment="0"/>
    <xf numFmtId="197" fontId="1" fillId="9" borderId="0"/>
    <xf numFmtId="0" fontId="12" fillId="0" borderId="0">
      <alignment vertical="justify"/>
    </xf>
    <xf numFmtId="199" fontId="1" fillId="0" borderId="0" applyFont="0" applyFill="0" applyBorder="0" applyAlignment="0" applyProtection="0"/>
    <xf numFmtId="200" fontId="1" fillId="0" borderId="0" applyFont="0" applyFill="0" applyBorder="0" applyAlignment="0" applyProtection="0"/>
    <xf numFmtId="0" fontId="40" fillId="0" borderId="6"/>
    <xf numFmtId="201" fontId="1" fillId="0" borderId="0" applyFont="0" applyFill="0" applyBorder="0" applyAlignment="0" applyProtection="0"/>
    <xf numFmtId="202" fontId="1" fillId="0" borderId="0" applyFont="0" applyFill="0" applyBorder="0" applyAlignment="0" applyProtection="0"/>
    <xf numFmtId="203" fontId="1" fillId="0" borderId="0" applyFont="0" applyFill="0" applyBorder="0" applyAlignment="0" applyProtection="0"/>
    <xf numFmtId="204" fontId="1" fillId="0" borderId="0" applyFont="0" applyFill="0" applyBorder="0" applyAlignment="0" applyProtection="0"/>
    <xf numFmtId="169" fontId="12" fillId="0" borderId="0" applyNumberFormat="0" applyFont="0" applyFill="0" applyBorder="0" applyAlignment="0" applyProtection="0"/>
    <xf numFmtId="0" fontId="14" fillId="0" borderId="0"/>
    <xf numFmtId="37" fontId="41" fillId="0" borderId="0"/>
    <xf numFmtId="0" fontId="14" fillId="0" borderId="0"/>
    <xf numFmtId="205"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3" fillId="0" borderId="0"/>
    <xf numFmtId="0" fontId="1" fillId="0" borderId="0"/>
    <xf numFmtId="0" fontId="1" fillId="0" borderId="0"/>
    <xf numFmtId="0" fontId="4" fillId="0" borderId="0"/>
    <xf numFmtId="0" fontId="1" fillId="0" borderId="0"/>
    <xf numFmtId="0" fontId="1" fillId="0" borderId="0"/>
    <xf numFmtId="0" fontId="1" fillId="0" borderId="0" applyNumberFormat="0" applyFont="0" applyBorder="0" applyAlignment="0"/>
    <xf numFmtId="0" fontId="1" fillId="0" borderId="0" applyFont="0" applyFill="0" applyBorder="0" applyAlignment="0" applyProtection="0"/>
    <xf numFmtId="166" fontId="1" fillId="0" borderId="0" applyFont="0" applyFill="0" applyBorder="0" applyAlignment="0" applyProtection="0"/>
    <xf numFmtId="0" fontId="44" fillId="10" borderId="0"/>
    <xf numFmtId="14" fontId="15" fillId="0" borderId="0">
      <alignment horizontal="center" wrapText="1"/>
      <protection locked="0"/>
    </xf>
    <xf numFmtId="9" fontId="62" fillId="0" borderId="0" applyFont="0" applyFill="0" applyBorder="0" applyAlignment="0" applyProtection="0"/>
    <xf numFmtId="183" fontId="19" fillId="0" borderId="0" applyFont="0" applyFill="0" applyBorder="0" applyAlignment="0" applyProtection="0"/>
    <xf numFmtId="206" fontId="19"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alignment vertical="top"/>
    </xf>
    <xf numFmtId="9" fontId="4" fillId="0" borderId="0" applyFont="0" applyFill="0" applyBorder="0" applyAlignment="0" applyProtection="0"/>
    <xf numFmtId="10" fontId="45" fillId="11" borderId="0"/>
    <xf numFmtId="180" fontId="19" fillId="0" borderId="0" applyFill="0" applyBorder="0" applyAlignment="0"/>
    <xf numFmtId="179" fontId="20" fillId="0" borderId="0" applyFill="0" applyBorder="0" applyAlignment="0"/>
    <xf numFmtId="180" fontId="19" fillId="0" borderId="0" applyFill="0" applyBorder="0" applyAlignment="0"/>
    <xf numFmtId="184" fontId="19" fillId="0" borderId="0" applyFill="0" applyBorder="0" applyAlignment="0"/>
    <xf numFmtId="179" fontId="20" fillId="0" borderId="0" applyFill="0" applyBorder="0" applyAlignment="0"/>
    <xf numFmtId="207" fontId="46" fillId="0" borderId="0"/>
    <xf numFmtId="0" fontId="34" fillId="12" borderId="9" applyNumberFormat="0" applyFont="0" applyBorder="0" applyAlignment="0" applyProtection="0"/>
    <xf numFmtId="0" fontId="22" fillId="0" borderId="0" applyNumberFormat="0" applyFont="0" applyFill="0" applyBorder="0" applyAlignment="0" applyProtection="0">
      <alignment horizontal="left"/>
    </xf>
    <xf numFmtId="15" fontId="22" fillId="0" borderId="0" applyFont="0" applyFill="0" applyBorder="0" applyAlignment="0" applyProtection="0"/>
    <xf numFmtId="4" fontId="22" fillId="0" borderId="0" applyFont="0" applyFill="0" applyBorder="0" applyAlignment="0" applyProtection="0"/>
    <xf numFmtId="0" fontId="47" fillId="0" borderId="6">
      <alignment horizontal="center"/>
    </xf>
    <xf numFmtId="3" fontId="22" fillId="0" borderId="0" applyFont="0" applyFill="0" applyBorder="0" applyAlignment="0" applyProtection="0"/>
    <xf numFmtId="0" fontId="22" fillId="13" borderId="0" applyNumberFormat="0" applyFont="0" applyBorder="0" applyAlignment="0" applyProtection="0"/>
    <xf numFmtId="181" fontId="48" fillId="0" borderId="10" applyFont="0" applyBorder="0" applyAlignment="0">
      <alignment horizontal="center" vertical="center"/>
    </xf>
    <xf numFmtId="0" fontId="17" fillId="0" borderId="0"/>
    <xf numFmtId="0" fontId="28" fillId="0" borderId="0"/>
    <xf numFmtId="208" fontId="22" fillId="0" borderId="0" applyFont="0" applyFill="0" applyBorder="0" applyAlignment="0" applyProtection="0"/>
    <xf numFmtId="209" fontId="1" fillId="0" borderId="0" applyNumberFormat="0" applyFill="0" applyBorder="0" applyAlignment="0" applyProtection="0">
      <alignment horizontal="left"/>
    </xf>
    <xf numFmtId="4" fontId="49" fillId="0" borderId="11"/>
    <xf numFmtId="0" fontId="1" fillId="0" borderId="12"/>
    <xf numFmtId="0" fontId="1" fillId="0" borderId="12"/>
    <xf numFmtId="0" fontId="1" fillId="0" borderId="12"/>
    <xf numFmtId="0" fontId="1" fillId="0" borderId="12"/>
    <xf numFmtId="0" fontId="1" fillId="0" borderId="12"/>
    <xf numFmtId="0" fontId="1" fillId="0" borderId="12"/>
    <xf numFmtId="0" fontId="1" fillId="0" borderId="12"/>
    <xf numFmtId="0" fontId="1" fillId="0" borderId="12"/>
    <xf numFmtId="4" fontId="49" fillId="0" borderId="11"/>
    <xf numFmtId="4" fontId="49" fillId="0" borderId="11"/>
    <xf numFmtId="0" fontId="1" fillId="0" borderId="12"/>
    <xf numFmtId="0" fontId="50" fillId="14" borderId="13"/>
    <xf numFmtId="0" fontId="1" fillId="0" borderId="0">
      <alignment horizontal="center"/>
    </xf>
    <xf numFmtId="210" fontId="51" fillId="0" borderId="0"/>
    <xf numFmtId="164" fontId="4" fillId="0" borderId="0" applyBorder="0" applyAlignment="0"/>
    <xf numFmtId="0" fontId="1" fillId="0" borderId="0"/>
    <xf numFmtId="0" fontId="52" fillId="0" borderId="0"/>
    <xf numFmtId="0" fontId="40" fillId="0" borderId="0"/>
    <xf numFmtId="40" fontId="53" fillId="0" borderId="0" applyBorder="0">
      <alignment horizontal="right"/>
    </xf>
    <xf numFmtId="0" fontId="17" fillId="0" borderId="1"/>
    <xf numFmtId="211" fontId="34" fillId="0" borderId="14" applyNumberFormat="0" applyFont="0" applyFill="0" applyAlignment="0" applyProtection="0">
      <alignment horizontal="right"/>
    </xf>
    <xf numFmtId="0" fontId="54" fillId="0" borderId="0"/>
    <xf numFmtId="0" fontId="12" fillId="0" borderId="15" applyBorder="0">
      <alignment vertical="justify"/>
    </xf>
    <xf numFmtId="49" fontId="27" fillId="0" borderId="0" applyFill="0" applyBorder="0" applyAlignment="0"/>
    <xf numFmtId="212" fontId="19" fillId="0" borderId="0" applyFill="0" applyBorder="0" applyAlignment="0"/>
    <xf numFmtId="213" fontId="19" fillId="0" borderId="0" applyFill="0" applyBorder="0" applyAlignment="0"/>
    <xf numFmtId="0" fontId="55" fillId="15" borderId="0" applyFont="0">
      <alignment horizontal="center"/>
    </xf>
    <xf numFmtId="0" fontId="43" fillId="0" borderId="0" applyNumberFormat="0" applyFill="0" applyBorder="0" applyAlignment="0" applyProtection="0"/>
    <xf numFmtId="40" fontId="56" fillId="0" borderId="0"/>
    <xf numFmtId="0" fontId="57" fillId="9" borderId="0"/>
    <xf numFmtId="0" fontId="58" fillId="0" borderId="0"/>
    <xf numFmtId="0" fontId="39" fillId="0" borderId="2"/>
    <xf numFmtId="0" fontId="39" fillId="0" borderId="1"/>
    <xf numFmtId="166" fontId="1" fillId="0" borderId="0" applyFont="0" applyFill="0" applyBorder="0" applyAlignment="0" applyProtection="0"/>
    <xf numFmtId="168" fontId="1" fillId="0" borderId="0" applyFont="0" applyFill="0" applyBorder="0" applyAlignment="0" applyProtection="0"/>
    <xf numFmtId="0" fontId="8" fillId="2" borderId="0"/>
    <xf numFmtId="0" fontId="8" fillId="2" borderId="0"/>
    <xf numFmtId="0" fontId="59" fillId="16" borderId="0"/>
    <xf numFmtId="40" fontId="60" fillId="0" borderId="5" applyFont="0" applyFill="0" applyBorder="0" applyAlignment="0" applyProtection="0"/>
    <xf numFmtId="194" fontId="1" fillId="0" borderId="0" applyFont="0" applyFill="0" applyBorder="0" applyAlignment="0" applyProtection="0"/>
    <xf numFmtId="193"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214" fontId="33" fillId="0" borderId="0" applyBorder="0" applyAlignment="0"/>
    <xf numFmtId="215" fontId="33" fillId="0" borderId="0" applyBorder="0"/>
    <xf numFmtId="0" fontId="34" fillId="17" borderId="16" applyNumberFormat="0" applyBorder="0" applyAlignment="0">
      <alignment horizontal="center"/>
    </xf>
    <xf numFmtId="216" fontId="37" fillId="0" borderId="17" applyFont="0" applyBorder="0" applyAlignment="0">
      <alignment horizontal="center" vertical="center"/>
    </xf>
    <xf numFmtId="166"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194" fontId="1" fillId="0" borderId="0" applyFont="0" applyFill="0" applyBorder="0" applyAlignment="0" applyProtection="0"/>
    <xf numFmtId="0" fontId="1" fillId="0" borderId="0" applyFont="0" applyFill="0" applyBorder="0" applyAlignment="0" applyProtection="0"/>
    <xf numFmtId="44" fontId="1" fillId="0" borderId="0" applyFont="0" applyFill="0" applyBorder="0" applyAlignment="0" applyProtection="0"/>
  </cellStyleXfs>
  <cellXfs count="124">
    <xf numFmtId="0" fontId="0" fillId="0" borderId="0" xfId="0"/>
    <xf numFmtId="0" fontId="2" fillId="0" borderId="0" xfId="163" applyFont="1"/>
    <xf numFmtId="0" fontId="3" fillId="0" borderId="0" xfId="163" applyFont="1"/>
    <xf numFmtId="41" fontId="3" fillId="0" borderId="0" xfId="65" applyNumberFormat="1" applyFont="1"/>
    <xf numFmtId="0" fontId="3" fillId="0" borderId="0" xfId="163" applyFont="1" applyBorder="1"/>
    <xf numFmtId="41" fontId="3" fillId="0" borderId="0" xfId="65" applyNumberFormat="1" applyFont="1" applyFill="1"/>
    <xf numFmtId="0" fontId="3" fillId="0" borderId="0" xfId="163" applyFont="1" applyFill="1" applyBorder="1"/>
    <xf numFmtId="0" fontId="3" fillId="0" borderId="0" xfId="163" applyFont="1" applyFill="1"/>
    <xf numFmtId="41" fontId="5" fillId="0" borderId="0" xfId="65" applyNumberFormat="1" applyFont="1" applyFill="1" applyAlignment="1">
      <alignment horizontal="center"/>
    </xf>
    <xf numFmtId="0" fontId="5" fillId="0" borderId="0" xfId="163" applyFont="1" applyBorder="1" applyAlignment="1">
      <alignment horizontal="center"/>
    </xf>
    <xf numFmtId="0" fontId="5" fillId="0" borderId="0" xfId="163" applyFont="1" applyAlignment="1">
      <alignment horizontal="center"/>
    </xf>
    <xf numFmtId="0" fontId="5" fillId="0" borderId="0" xfId="163" applyFont="1" applyFill="1" applyAlignment="1">
      <alignment horizontal="center"/>
    </xf>
    <xf numFmtId="0" fontId="5" fillId="0" borderId="0" xfId="163" applyFont="1" applyFill="1" applyBorder="1" applyAlignment="1">
      <alignment horizontal="center"/>
    </xf>
    <xf numFmtId="41" fontId="2" fillId="0" borderId="0" xfId="65" applyNumberFormat="1" applyFont="1" applyFill="1" applyAlignment="1">
      <alignment horizontal="center"/>
    </xf>
    <xf numFmtId="0" fontId="2" fillId="0" borderId="0" xfId="163" applyFont="1" applyFill="1" applyBorder="1" applyAlignment="1">
      <alignment horizontal="center"/>
    </xf>
    <xf numFmtId="0" fontId="2" fillId="0" borderId="0" xfId="163" applyFont="1" applyFill="1" applyAlignment="1">
      <alignment horizontal="center"/>
    </xf>
    <xf numFmtId="41" fontId="2" fillId="0" borderId="0" xfId="65" applyNumberFormat="1" applyFont="1"/>
    <xf numFmtId="0" fontId="2" fillId="0" borderId="0" xfId="163" applyFont="1" applyBorder="1"/>
    <xf numFmtId="0" fontId="6" fillId="0" borderId="0" xfId="163" applyFont="1" applyAlignment="1">
      <alignment horizontal="center"/>
    </xf>
    <xf numFmtId="41" fontId="3" fillId="0" borderId="17" xfId="65" applyNumberFormat="1" applyFont="1" applyFill="1" applyBorder="1"/>
    <xf numFmtId="169" fontId="3" fillId="0" borderId="0" xfId="56" applyNumberFormat="1" applyFont="1" applyBorder="1"/>
    <xf numFmtId="169" fontId="3" fillId="0" borderId="17" xfId="56" applyNumberFormat="1" applyFont="1" applyFill="1" applyBorder="1"/>
    <xf numFmtId="169" fontId="3" fillId="0" borderId="0" xfId="163" applyNumberFormat="1" applyFont="1"/>
    <xf numFmtId="41" fontId="3" fillId="0" borderId="0" xfId="163" applyNumberFormat="1" applyFont="1"/>
    <xf numFmtId="41" fontId="3" fillId="0" borderId="18" xfId="65" applyNumberFormat="1" applyFont="1" applyFill="1" applyBorder="1"/>
    <xf numFmtId="169" fontId="3" fillId="0" borderId="18" xfId="56" applyNumberFormat="1" applyFont="1" applyFill="1" applyBorder="1"/>
    <xf numFmtId="1" fontId="3" fillId="0" borderId="18" xfId="56" applyNumberFormat="1" applyFont="1" applyFill="1" applyBorder="1"/>
    <xf numFmtId="169" fontId="3" fillId="0" borderId="17" xfId="56" applyNumberFormat="1" applyFont="1" applyBorder="1"/>
    <xf numFmtId="169" fontId="3" fillId="0" borderId="19" xfId="56" applyNumberFormat="1" applyFont="1" applyBorder="1"/>
    <xf numFmtId="169" fontId="3" fillId="0" borderId="0" xfId="56" applyNumberFormat="1" applyFont="1"/>
    <xf numFmtId="41" fontId="3" fillId="0" borderId="19" xfId="65" applyNumberFormat="1" applyFont="1" applyFill="1" applyBorder="1"/>
    <xf numFmtId="169" fontId="3" fillId="0" borderId="19" xfId="56" applyNumberFormat="1" applyFont="1" applyFill="1" applyBorder="1"/>
    <xf numFmtId="169" fontId="3" fillId="0" borderId="18" xfId="56" applyNumberFormat="1" applyFont="1" applyBorder="1"/>
    <xf numFmtId="169" fontId="3" fillId="17" borderId="0" xfId="163" applyNumberFormat="1" applyFont="1" applyFill="1"/>
    <xf numFmtId="0" fontId="3" fillId="17" borderId="0" xfId="163" applyFont="1" applyFill="1"/>
    <xf numFmtId="41" fontId="3" fillId="0" borderId="0" xfId="65" applyNumberFormat="1" applyFont="1" applyFill="1" applyBorder="1"/>
    <xf numFmtId="169" fontId="2" fillId="0" borderId="13" xfId="56" applyNumberFormat="1" applyFont="1" applyBorder="1"/>
    <xf numFmtId="169" fontId="3" fillId="0" borderId="0" xfId="56" applyNumberFormat="1" applyFont="1" applyFill="1" applyBorder="1"/>
    <xf numFmtId="169" fontId="3" fillId="0" borderId="0" xfId="163" applyNumberFormat="1" applyFont="1" applyFill="1"/>
    <xf numFmtId="43" fontId="3" fillId="0" borderId="0" xfId="56" applyFont="1"/>
    <xf numFmtId="43" fontId="3" fillId="0" borderId="0" xfId="163" applyNumberFormat="1" applyFont="1"/>
    <xf numFmtId="0" fontId="3" fillId="0" borderId="20" xfId="163" applyFont="1" applyBorder="1"/>
    <xf numFmtId="41" fontId="3" fillId="0" borderId="0" xfId="65" applyNumberFormat="1" applyFont="1" applyBorder="1"/>
    <xf numFmtId="43" fontId="3" fillId="0" borderId="13" xfId="163" applyNumberFormat="1" applyFont="1" applyFill="1" applyBorder="1"/>
    <xf numFmtId="169" fontId="3" fillId="0" borderId="0" xfId="163" applyNumberFormat="1" applyFont="1" applyBorder="1"/>
    <xf numFmtId="0" fontId="5" fillId="0" borderId="0" xfId="163" applyFont="1"/>
    <xf numFmtId="0" fontId="5" fillId="0" borderId="0" xfId="163" applyFont="1" applyAlignment="1"/>
    <xf numFmtId="169" fontId="3" fillId="0" borderId="0" xfId="56" applyNumberFormat="1" applyFont="1" applyFill="1"/>
    <xf numFmtId="43" fontId="3" fillId="0" borderId="0" xfId="56" applyFont="1" applyFill="1" applyBorder="1"/>
    <xf numFmtId="217" fontId="3" fillId="0" borderId="0" xfId="163" applyNumberFormat="1" applyFont="1"/>
    <xf numFmtId="9" fontId="3" fillId="0" borderId="0" xfId="175" applyFont="1"/>
    <xf numFmtId="169" fontId="3" fillId="0" borderId="20" xfId="56" applyNumberFormat="1" applyFont="1" applyFill="1" applyBorder="1"/>
    <xf numFmtId="169" fontId="3" fillId="0" borderId="13" xfId="56" applyNumberFormat="1" applyFont="1" applyFill="1" applyBorder="1"/>
    <xf numFmtId="169" fontId="3" fillId="0" borderId="6" xfId="56" applyNumberFormat="1" applyFont="1" applyFill="1" applyBorder="1"/>
    <xf numFmtId="218" fontId="3" fillId="0" borderId="6" xfId="65" applyNumberFormat="1" applyFont="1" applyFill="1" applyBorder="1"/>
    <xf numFmtId="217" fontId="3" fillId="0" borderId="0" xfId="56" applyNumberFormat="1" applyFont="1" applyFill="1" applyBorder="1"/>
    <xf numFmtId="43" fontId="3" fillId="0" borderId="6" xfId="56" applyNumberFormat="1" applyFont="1" applyFill="1" applyBorder="1"/>
    <xf numFmtId="41" fontId="3" fillId="0" borderId="6" xfId="65" applyNumberFormat="1" applyFont="1" applyFill="1" applyBorder="1"/>
    <xf numFmtId="43" fontId="3" fillId="0" borderId="0" xfId="56" applyFont="1" applyFill="1"/>
    <xf numFmtId="0" fontId="5" fillId="0" borderId="6" xfId="163" applyFont="1" applyBorder="1" applyAlignment="1">
      <alignment horizontal="center"/>
    </xf>
    <xf numFmtId="0" fontId="2" fillId="0" borderId="6" xfId="163" applyFont="1" applyBorder="1" applyAlignment="1">
      <alignment horizontal="left"/>
    </xf>
    <xf numFmtId="0" fontId="2" fillId="0" borderId="6" xfId="163" applyFont="1" applyBorder="1" applyAlignment="1">
      <alignment horizontal="center"/>
    </xf>
    <xf numFmtId="0" fontId="2" fillId="0" borderId="0" xfId="163" applyFont="1" applyBorder="1" applyAlignment="1">
      <alignment horizontal="center"/>
    </xf>
    <xf numFmtId="0" fontId="5" fillId="17" borderId="0" xfId="163" applyFont="1" applyFill="1" applyAlignment="1">
      <alignment horizontal="center"/>
    </xf>
    <xf numFmtId="0" fontId="2" fillId="0" borderId="0" xfId="163" applyFont="1" applyAlignment="1">
      <alignment horizontal="center"/>
    </xf>
    <xf numFmtId="0" fontId="2" fillId="17" borderId="0" xfId="163" applyFont="1" applyFill="1" applyAlignment="1">
      <alignment horizontal="center"/>
    </xf>
    <xf numFmtId="169" fontId="3" fillId="17" borderId="0" xfId="56" applyNumberFormat="1" applyFont="1" applyFill="1"/>
    <xf numFmtId="169" fontId="3" fillId="0" borderId="20" xfId="56" applyNumberFormat="1" applyFont="1" applyBorder="1"/>
    <xf numFmtId="169" fontId="3" fillId="17" borderId="20" xfId="56" applyNumberFormat="1" applyFont="1" applyFill="1" applyBorder="1"/>
    <xf numFmtId="169" fontId="3" fillId="17" borderId="0" xfId="56" applyNumberFormat="1" applyFont="1" applyFill="1" applyBorder="1"/>
    <xf numFmtId="169" fontId="3" fillId="0" borderId="13" xfId="56" applyNumberFormat="1" applyFont="1" applyBorder="1"/>
    <xf numFmtId="169" fontId="3" fillId="17" borderId="13" xfId="56" applyNumberFormat="1" applyFont="1" applyFill="1" applyBorder="1"/>
    <xf numFmtId="0" fontId="2" fillId="0" borderId="0" xfId="161" applyFont="1" applyFill="1"/>
    <xf numFmtId="0" fontId="3" fillId="0" borderId="0" xfId="161" applyFont="1" applyFill="1"/>
    <xf numFmtId="0" fontId="3" fillId="0" borderId="0" xfId="161" applyFont="1"/>
    <xf numFmtId="0" fontId="2" fillId="0" borderId="0" xfId="161" applyFont="1"/>
    <xf numFmtId="37" fontId="2" fillId="0" borderId="0" xfId="161" applyNumberFormat="1" applyFont="1" applyFill="1"/>
    <xf numFmtId="37" fontId="2" fillId="0" borderId="0" xfId="161" applyNumberFormat="1" applyFont="1" applyFill="1" applyAlignment="1">
      <alignment horizontal="center"/>
    </xf>
    <xf numFmtId="37" fontId="5" fillId="0" borderId="0" xfId="161" applyNumberFormat="1" applyFont="1" applyFill="1" applyAlignment="1">
      <alignment horizontal="center"/>
    </xf>
    <xf numFmtId="0" fontId="5" fillId="0" borderId="0" xfId="161" applyFont="1" applyFill="1" applyAlignment="1">
      <alignment horizontal="center"/>
    </xf>
    <xf numFmtId="37" fontId="2" fillId="0" borderId="0" xfId="161" applyNumberFormat="1" applyFont="1" applyFill="1" applyAlignment="1">
      <alignment horizontal="right"/>
    </xf>
    <xf numFmtId="37" fontId="3" fillId="0" borderId="0" xfId="161" applyNumberFormat="1" applyFont="1" applyFill="1" applyAlignment="1">
      <alignment horizontal="right"/>
    </xf>
    <xf numFmtId="0" fontId="2" fillId="0" borderId="0" xfId="161" applyFont="1" applyAlignment="1">
      <alignment horizontal="center"/>
    </xf>
    <xf numFmtId="41" fontId="3" fillId="0" borderId="0" xfId="161" applyNumberFormat="1" applyFont="1" applyFill="1"/>
    <xf numFmtId="0" fontId="5" fillId="0" borderId="0" xfId="161" applyFont="1" applyFill="1"/>
    <xf numFmtId="169" fontId="2" fillId="18" borderId="0" xfId="56" applyNumberFormat="1" applyFont="1" applyFill="1"/>
    <xf numFmtId="37" fontId="3" fillId="0" borderId="0" xfId="163" applyNumberFormat="1" applyFont="1"/>
    <xf numFmtId="38" fontId="3" fillId="0" borderId="0" xfId="161" applyNumberFormat="1" applyFont="1" applyFill="1"/>
    <xf numFmtId="169" fontId="3" fillId="0" borderId="0" xfId="56" applyNumberFormat="1" applyFont="1" applyFill="1" applyBorder="1" applyAlignment="1">
      <alignment horizontal="center"/>
    </xf>
    <xf numFmtId="43" fontId="3" fillId="0" borderId="0" xfId="56" applyNumberFormat="1" applyFont="1" applyFill="1"/>
    <xf numFmtId="169" fontId="3" fillId="0" borderId="0" xfId="161" applyNumberFormat="1" applyFont="1" applyFill="1"/>
    <xf numFmtId="169" fontId="3" fillId="0" borderId="0" xfId="56" applyNumberFormat="1" applyFont="1" applyFill="1" applyBorder="1" applyAlignment="1"/>
    <xf numFmtId="169" fontId="2" fillId="18" borderId="21" xfId="161" applyNumberFormat="1" applyFont="1" applyFill="1" applyBorder="1"/>
    <xf numFmtId="169" fontId="2" fillId="18" borderId="0" xfId="161" applyNumberFormat="1" applyFont="1" applyFill="1" applyBorder="1"/>
    <xf numFmtId="169" fontId="3" fillId="0" borderId="0" xfId="56" applyNumberFormat="1" applyFont="1" applyFill="1" applyAlignment="1"/>
    <xf numFmtId="0" fontId="5" fillId="0" borderId="0" xfId="161" applyFont="1"/>
    <xf numFmtId="169" fontId="2" fillId="0" borderId="0" xfId="56" applyNumberFormat="1" applyFont="1"/>
    <xf numFmtId="14" fontId="3" fillId="0" borderId="0" xfId="163" quotePrefix="1" applyNumberFormat="1" applyFont="1" applyBorder="1"/>
    <xf numFmtId="41" fontId="3" fillId="0" borderId="0" xfId="163" applyNumberFormat="1" applyFont="1" applyBorder="1"/>
    <xf numFmtId="0" fontId="63" fillId="0" borderId="0" xfId="163" applyFont="1"/>
    <xf numFmtId="41" fontId="2" fillId="0" borderId="0" xfId="161" applyNumberFormat="1" applyFont="1" applyFill="1"/>
    <xf numFmtId="169" fontId="2" fillId="0" borderId="0" xfId="56" applyNumberFormat="1" applyFont="1" applyFill="1"/>
    <xf numFmtId="0" fontId="3" fillId="0" borderId="0" xfId="161" applyFont="1" applyBorder="1"/>
    <xf numFmtId="169" fontId="2" fillId="0" borderId="21" xfId="56" applyNumberFormat="1" applyFont="1" applyFill="1" applyBorder="1"/>
    <xf numFmtId="169" fontId="3" fillId="0" borderId="0" xfId="161" applyNumberFormat="1" applyFont="1"/>
    <xf numFmtId="37" fontId="3" fillId="0" borderId="0" xfId="161" applyNumberFormat="1" applyFont="1" applyFill="1"/>
    <xf numFmtId="41" fontId="3" fillId="0" borderId="0" xfId="163" applyNumberFormat="1" applyFont="1" applyAlignment="1"/>
    <xf numFmtId="0" fontId="2" fillId="0" borderId="0" xfId="161" applyFont="1" applyFill="1" applyAlignment="1">
      <alignment horizontal="left"/>
    </xf>
    <xf numFmtId="0" fontId="3" fillId="0" borderId="0" xfId="161" quotePrefix="1" applyFont="1" applyFill="1" applyAlignment="1">
      <alignment horizontal="left"/>
    </xf>
    <xf numFmtId="169" fontId="3" fillId="0" borderId="10" xfId="56" applyNumberFormat="1" applyFont="1" applyFill="1" applyBorder="1"/>
    <xf numFmtId="41" fontId="3" fillId="0" borderId="0" xfId="161" applyNumberFormat="1" applyFont="1" applyFill="1" applyAlignment="1">
      <alignment horizontal="right"/>
    </xf>
    <xf numFmtId="169" fontId="2" fillId="0" borderId="13" xfId="56" applyNumberFormat="1" applyFont="1" applyFill="1" applyBorder="1"/>
    <xf numFmtId="0" fontId="3" fillId="0" borderId="0" xfId="161" quotePrefix="1" applyFont="1" applyFill="1"/>
    <xf numFmtId="169" fontId="2" fillId="0" borderId="22" xfId="56" applyNumberFormat="1" applyFont="1" applyFill="1" applyBorder="1"/>
    <xf numFmtId="43" fontId="3" fillId="0" borderId="0" xfId="161" applyNumberFormat="1" applyFont="1" applyFill="1"/>
    <xf numFmtId="169" fontId="3" fillId="0" borderId="0" xfId="161" applyNumberFormat="1" applyFont="1" applyBorder="1"/>
    <xf numFmtId="169" fontId="63" fillId="0" borderId="0" xfId="163" applyNumberFormat="1" applyFont="1"/>
    <xf numFmtId="37" fontId="5" fillId="0" borderId="0" xfId="161" applyNumberFormat="1" applyFont="1" applyFill="1" applyBorder="1" applyAlignment="1">
      <alignment horizontal="center"/>
    </xf>
    <xf numFmtId="37" fontId="2" fillId="0" borderId="0" xfId="158" applyNumberFormat="1" applyFont="1" applyFill="1" applyAlignment="1">
      <alignment horizontal="center"/>
    </xf>
    <xf numFmtId="9" fontId="3" fillId="0" borderId="0" xfId="169" applyFont="1" applyFill="1" applyBorder="1"/>
    <xf numFmtId="37" fontId="61" fillId="0" borderId="0" xfId="162" applyNumberFormat="1" applyFont="1" applyBorder="1"/>
    <xf numFmtId="49" fontId="5" fillId="0" borderId="0" xfId="163" applyNumberFormat="1" applyFont="1"/>
    <xf numFmtId="0" fontId="5" fillId="0" borderId="0" xfId="163" applyFont="1" applyAlignment="1">
      <alignment horizontal="center"/>
    </xf>
    <xf numFmtId="37" fontId="3" fillId="0" borderId="0" xfId="163" applyNumberFormat="1" applyFont="1" applyBorder="1"/>
  </cellXfs>
  <cellStyles count="251">
    <cellStyle name="_x0004_" xfId="1"/>
    <cellStyle name="_x000e_" xfId="2"/>
    <cellStyle name=" " xfId="3"/>
    <cellStyle name=" ┼" xfId="4"/>
    <cellStyle name="_x0004__F" xfId="5"/>
    <cellStyle name="_x000e__G" xfId="6"/>
    <cellStyle name="¦┼" xfId="7"/>
    <cellStyle name="¼_x001e__x000e_" xfId="15"/>
    <cellStyle name="2line" xfId="16"/>
    <cellStyle name="ª_x0003__x000e_" xfId="17"/>
    <cellStyle name="AA FRAME" xfId="18"/>
    <cellStyle name="AA HEADING" xfId="19"/>
    <cellStyle name="AA INITIALS" xfId="20"/>
    <cellStyle name="AA INPUT" xfId="21"/>
    <cellStyle name="AA LOCK" xfId="22"/>
    <cellStyle name="AA MGR NAME" xfId="23"/>
    <cellStyle name="AA NORMAL" xfId="24"/>
    <cellStyle name="AA NUMBER" xfId="25"/>
    <cellStyle name="AA NUMBER2" xfId="26"/>
    <cellStyle name="AA QUESTION" xfId="27"/>
    <cellStyle name="AA SHADE" xfId="28"/>
    <cellStyle name="ÅëÈ­  - Style1" xfId="29"/>
    <cellStyle name="ÅëÈ­  - Style2" xfId="30"/>
    <cellStyle name="ÅëÈ­  - Style3" xfId="31"/>
    <cellStyle name="ÅëÈ­  - Style4" xfId="32"/>
    <cellStyle name="ÅëÈ­  - Style5" xfId="33"/>
    <cellStyle name="ÅëÈ­  - Style6" xfId="34"/>
    <cellStyle name="ÅëÈ­  - Style7" xfId="35"/>
    <cellStyle name="ÅëÈ­  - Style8" xfId="36"/>
    <cellStyle name="ÅëÈ­ [0]_laroux" xfId="37"/>
    <cellStyle name="ÅëÈ­_laroux" xfId="38"/>
    <cellStyle name="æØè [0.00]_NO.1-CLAIM FORMAT" xfId="8"/>
    <cellStyle name="æØè_NO.1-CLAIM FORMAT" xfId="9"/>
    <cellStyle name="args.style" xfId="39"/>
    <cellStyle name="ÄÞ¸¶ [0]_laroux" xfId="40"/>
    <cellStyle name="ÄÞ¸¶_laroux" xfId="41"/>
    <cellStyle name="blue" xfId="42"/>
    <cellStyle name="Body" xfId="43"/>
    <cellStyle name="BOLD - Style1" xfId="44"/>
    <cellStyle name="Ç¥ÁØ_laroux" xfId="45"/>
    <cellStyle name="Calc Currency (0)" xfId="46"/>
    <cellStyle name="Calc Currency (2)" xfId="47"/>
    <cellStyle name="Calc Percent (0)" xfId="48"/>
    <cellStyle name="Calc Percent (1)" xfId="49"/>
    <cellStyle name="Calc Percent (2)" xfId="50"/>
    <cellStyle name="Calc Units (0)" xfId="51"/>
    <cellStyle name="Calc Units (1)" xfId="52"/>
    <cellStyle name="Calc Units (2)" xfId="53"/>
    <cellStyle name="category" xfId="54"/>
    <cellStyle name="Change A&amp;ll" xfId="55"/>
    <cellStyle name="Comma" xfId="56" builtinId="3"/>
    <cellStyle name="Comma  - Style1" xfId="57"/>
    <cellStyle name="Comma  - Style2" xfId="58"/>
    <cellStyle name="Comma  - Style3" xfId="59"/>
    <cellStyle name="Comma  - Style4" xfId="60"/>
    <cellStyle name="Comma  - Style5" xfId="61"/>
    <cellStyle name="Comma  - Style6" xfId="62"/>
    <cellStyle name="Comma  - Style7" xfId="63"/>
    <cellStyle name="Comma  - Style8" xfId="64"/>
    <cellStyle name="Comma [0]" xfId="65" builtinId="6"/>
    <cellStyle name="Comma [00]" xfId="66"/>
    <cellStyle name="Comma 2" xfId="67"/>
    <cellStyle name="Comma 3" xfId="68"/>
    <cellStyle name="Comma 4" xfId="69"/>
    <cellStyle name="Comma 5" xfId="70"/>
    <cellStyle name="comma zerodec" xfId="71"/>
    <cellStyle name="Comma0" xfId="72"/>
    <cellStyle name="Copied" xfId="73"/>
    <cellStyle name="COST1" xfId="74"/>
    <cellStyle name="CUL" xfId="75"/>
    <cellStyle name="CUL1" xfId="76"/>
    <cellStyle name="Currency [00]" xfId="77"/>
    <cellStyle name="Currency0" xfId="78"/>
    <cellStyle name="Currency1" xfId="79"/>
    <cellStyle name="custom" xfId="80"/>
    <cellStyle name="Custom - Style8" xfId="81"/>
    <cellStyle name="custom_Arif CerahAWP-2003(final) " xfId="82"/>
    <cellStyle name="Data   - Style2" xfId="83"/>
    <cellStyle name="Date" xfId="84"/>
    <cellStyle name="Date Short" xfId="85"/>
    <cellStyle name="Date_AJ-AWP04 v3(TBE)" xfId="86"/>
    <cellStyle name="Define your own named style" xfId="87"/>
    <cellStyle name="DELTA" xfId="88"/>
    <cellStyle name="Dezimal [0]_Compiling Utility Macros" xfId="89"/>
    <cellStyle name="Dezimal_Compiling Utility Macros" xfId="90"/>
    <cellStyle name="Dollar (zero dec)" xfId="91"/>
    <cellStyle name="Dollars" xfId="92"/>
    <cellStyle name="Dollars(0)" xfId="93"/>
    <cellStyle name="Draw lines around data in range" xfId="94"/>
    <cellStyle name="Draw shadow and lines within range" xfId="95"/>
    <cellStyle name="E&amp;Y House" xfId="96"/>
    <cellStyle name="Enlarge title text, yellow on blue" xfId="97"/>
    <cellStyle name="Enter Currency (0)" xfId="98"/>
    <cellStyle name="Enter Currency (2)" xfId="99"/>
    <cellStyle name="Enter Units (0)" xfId="100"/>
    <cellStyle name="Enter Units (1)" xfId="101"/>
    <cellStyle name="Enter Units (2)" xfId="102"/>
    <cellStyle name="Entered" xfId="103"/>
    <cellStyle name="Euro" xfId="104"/>
    <cellStyle name="ÊÝ [0.00]_NO.1-CLAIM FORMAT" xfId="10"/>
    <cellStyle name="ÊÝ_NO.1-CLAIM FORMAT" xfId="11"/>
    <cellStyle name="F2" xfId="105"/>
    <cellStyle name="F3" xfId="106"/>
    <cellStyle name="F4" xfId="107"/>
    <cellStyle name="F5" xfId="108"/>
    <cellStyle name="F6" xfId="109"/>
    <cellStyle name="F7" xfId="110"/>
    <cellStyle name="F8" xfId="111"/>
    <cellStyle name="fEñY [0.00]_Region Orders (2)" xfId="12"/>
    <cellStyle name="fEñY_Region Orders (2)" xfId="13"/>
    <cellStyle name="Fixed" xfId="112"/>
    <cellStyle name="Format a column of totals" xfId="113"/>
    <cellStyle name="Format a row of totals" xfId="114"/>
    <cellStyle name="Format text as bold, black on yello" xfId="115"/>
    <cellStyle name="ƒp[ƒZƒ“ƒg_pldt" xfId="116"/>
    <cellStyle name="Gara" xfId="117"/>
    <cellStyle name="general" xfId="118"/>
    <cellStyle name="Grey" xfId="119"/>
    <cellStyle name="HEADER" xfId="120"/>
    <cellStyle name="header1" xfId="121"/>
    <cellStyle name="header2" xfId="122"/>
    <cellStyle name="header3" xfId="123"/>
    <cellStyle name="Heading1" xfId="124"/>
    <cellStyle name="Heading2" xfId="125"/>
    <cellStyle name="HELV8BLUE" xfId="126"/>
    <cellStyle name="indent" xfId="127"/>
    <cellStyle name="Input [yellow]" xfId="128"/>
    <cellStyle name="Input Cells" xfId="129"/>
    <cellStyle name="International" xfId="130"/>
    <cellStyle name="Labels - Style3" xfId="131"/>
    <cellStyle name="Link Currency (0)" xfId="132"/>
    <cellStyle name="Link Currency (2)" xfId="133"/>
    <cellStyle name="Link Units (0)" xfId="134"/>
    <cellStyle name="Link Units (1)" xfId="135"/>
    <cellStyle name="Link Units (2)" xfId="136"/>
    <cellStyle name="Linked Cells" xfId="137"/>
    <cellStyle name="merge" xfId="138"/>
    <cellStyle name="Milliers [0]_!!!GO" xfId="139"/>
    <cellStyle name="Milliers_!!!GO" xfId="140"/>
    <cellStyle name="Model" xfId="141"/>
    <cellStyle name="Monetaire [0]_!!!GO" xfId="142"/>
    <cellStyle name="Monétaire [0]_!!!GO" xfId="143"/>
    <cellStyle name="Monetaire_!!!GO" xfId="144"/>
    <cellStyle name="Monétaire_!!!GO" xfId="145"/>
    <cellStyle name="n" xfId="146"/>
    <cellStyle name="New Times Roman" xfId="147"/>
    <cellStyle name="no dec" xfId="148"/>
    <cellStyle name="NorLal_laroux_pldt" xfId="149"/>
    <cellStyle name="Normal" xfId="0" builtinId="0"/>
    <cellStyle name="Normal - Style1" xfId="150"/>
    <cellStyle name="Normal - Style2" xfId="151"/>
    <cellStyle name="Normal - Style3" xfId="152"/>
    <cellStyle name="Normal - Style4" xfId="153"/>
    <cellStyle name="Normal - Style5" xfId="154"/>
    <cellStyle name="Normal - Style6" xfId="155"/>
    <cellStyle name="Normal - Style7" xfId="156"/>
    <cellStyle name="Normal - Style8" xfId="157"/>
    <cellStyle name="Normal 2" xfId="158"/>
    <cellStyle name="Normal 3" xfId="159"/>
    <cellStyle name="Normal 4" xfId="160"/>
    <cellStyle name="Normal 5" xfId="161"/>
    <cellStyle name="Normal_Detailed P&amp;L Q2 2008" xfId="162"/>
    <cellStyle name="Normal_Q1 2008 BURSA M'SIA" xfId="163"/>
    <cellStyle name="NUMBER" xfId="164"/>
    <cellStyle name="Œ…‹æØ‚è [0.00]_laroux" xfId="165"/>
    <cellStyle name="Œ…‹æØ‚è_Curr vs Prior - Out" xfId="166"/>
    <cellStyle name="Output Line Items" xfId="167"/>
    <cellStyle name="per.style" xfId="168"/>
    <cellStyle name="Percent" xfId="169" builtinId="5"/>
    <cellStyle name="Percent [0]" xfId="170"/>
    <cellStyle name="Percent [00]" xfId="171"/>
    <cellStyle name="Percent [2]" xfId="172"/>
    <cellStyle name="Percent 2" xfId="173"/>
    <cellStyle name="Percent 3" xfId="174"/>
    <cellStyle name="Percent 4" xfId="175"/>
    <cellStyle name="percentage" xfId="176"/>
    <cellStyle name="PrePop Currency (0)" xfId="177"/>
    <cellStyle name="PrePop Currency (2)" xfId="178"/>
    <cellStyle name="PrePop Units (0)" xfId="179"/>
    <cellStyle name="PrePop Units (1)" xfId="180"/>
    <cellStyle name="PrePop Units (2)" xfId="181"/>
    <cellStyle name="pricing" xfId="182"/>
    <cellStyle name="Profile" xfId="183"/>
    <cellStyle name="PSChar" xfId="184"/>
    <cellStyle name="PSDate" xfId="185"/>
    <cellStyle name="PSDec" xfId="186"/>
    <cellStyle name="PSHeading" xfId="187"/>
    <cellStyle name="PSInt" xfId="188"/>
    <cellStyle name="PSSpacer" xfId="189"/>
    <cellStyle name="Rate" xfId="190"/>
    <cellStyle name="Reset  - Style7" xfId="191"/>
    <cellStyle name="Reset range style to defaults" xfId="192"/>
    <cellStyle name="Revenue(rev).xls]SEPT" xfId="193"/>
    <cellStyle name="RevList" xfId="194"/>
    <cellStyle name="S" xfId="195"/>
    <cellStyle name="s_Co CF 2004" xfId="196"/>
    <cellStyle name="s_Consol PPE note (AL)" xfId="197"/>
    <cellStyle name="s_K For info only " xfId="198"/>
    <cellStyle name="s_List of OS original documents(to client) (28.2.05) v1" xfId="199"/>
    <cellStyle name="s_PJBumi Bhd Dec04 (R8)" xfId="200"/>
    <cellStyle name="s_PJBumi Group OSM 25.1.05" xfId="201"/>
    <cellStyle name="s_PJBumi Group OSM 5.4.05 (r1)" xfId="202"/>
    <cellStyle name="s_PJBumi Invoice &amp; LA test" xfId="203"/>
    <cellStyle name="S_PJBumi04 consol (TBE 27.4.05) (R4)" xfId="204"/>
    <cellStyle name="S_PJSB 2004 - A3 v11" xfId="205"/>
    <cellStyle name="s_PJSS-AWP2004 (TBE,TCH)" xfId="206"/>
    <cellStyle name="shade" xfId="207"/>
    <cellStyle name="STANDARD" xfId="208"/>
    <cellStyle name="STEVE" xfId="209"/>
    <cellStyle name="steven" xfId="210"/>
    <cellStyle name="Style 1" xfId="211"/>
    <cellStyle name="Sub_Heading" xfId="212"/>
    <cellStyle name="subhead" xfId="213"/>
    <cellStyle name="Subtotal" xfId="214"/>
    <cellStyle name="Table  - Style6" xfId="215"/>
    <cellStyle name="TableBorder" xfId="216"/>
    <cellStyle name="taples Plaza" xfId="217"/>
    <cellStyle name="text" xfId="218"/>
    <cellStyle name="Text Indent A" xfId="219"/>
    <cellStyle name="Text Indent B" xfId="220"/>
    <cellStyle name="Text Indent C" xfId="221"/>
    <cellStyle name="text1" xfId="222"/>
    <cellStyle name="þ_x001d_ð%&amp;“ý•&amp;Œýx_x0001_‚_x0007_å_x000e__x0007__x0001__x0001_" xfId="223"/>
    <cellStyle name="Times New Roman" xfId="224"/>
    <cellStyle name="Title  - Style1" xfId="225"/>
    <cellStyle name="Tms Rmn" xfId="226"/>
    <cellStyle name="TotCol - Style5" xfId="227"/>
    <cellStyle name="TotRow - Style4" xfId="228"/>
    <cellStyle name="Tusental (0)_pldt" xfId="229"/>
    <cellStyle name="Tusental_pldt" xfId="230"/>
    <cellStyle name="Ù+" xfId="231"/>
    <cellStyle name="Ù┼" xfId="232"/>
    <cellStyle name="User_Defined_A" xfId="233"/>
    <cellStyle name="Value" xfId="234"/>
    <cellStyle name="Valuta (0)_pldt" xfId="235"/>
    <cellStyle name="Valuta_pldt" xfId="236"/>
    <cellStyle name="W_CATÊSSP_1" xfId="14"/>
    <cellStyle name="Währung [0]_Compiling Utility Macros" xfId="237"/>
    <cellStyle name="Währung_Compiling Utility Macros" xfId="238"/>
    <cellStyle name="x" xfId="239"/>
    <cellStyle name="x_U_CMT01" xfId="240"/>
    <cellStyle name="YEL" xfId="241"/>
    <cellStyle name="YY.MM" xfId="242"/>
    <cellStyle name="千分位[0]_SHIT" xfId="243"/>
    <cellStyle name="千分位_SHIT" xfId="244"/>
    <cellStyle name="桁区切り [0.00]_eve" xfId="245"/>
    <cellStyle name="桁区切り_eve" xfId="246"/>
    <cellStyle name="標準_eve" xfId="247"/>
    <cellStyle name="貨幣 [0]_SHIT" xfId="248"/>
    <cellStyle name="貨幣_SHIT" xfId="249"/>
    <cellStyle name="通貨 [0.00]_eve" xfId="25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63" Type="http://schemas.openxmlformats.org/officeDocument/2006/relationships/externalLink" Target="externalLinks/externalLink59.xml"/><Relationship Id="rId68" Type="http://schemas.openxmlformats.org/officeDocument/2006/relationships/theme" Target="theme/theme1.xml"/><Relationship Id="rId7" Type="http://schemas.openxmlformats.org/officeDocument/2006/relationships/externalLink" Target="externalLinks/externalLink3.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66" Type="http://schemas.openxmlformats.org/officeDocument/2006/relationships/externalLink" Target="externalLinks/externalLink62.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61" Type="http://schemas.openxmlformats.org/officeDocument/2006/relationships/externalLink" Target="externalLinks/externalLink57.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56" Type="http://schemas.openxmlformats.org/officeDocument/2006/relationships/externalLink" Target="externalLinks/externalLink52.xml"/><Relationship Id="rId64" Type="http://schemas.openxmlformats.org/officeDocument/2006/relationships/externalLink" Target="externalLinks/externalLink60.xml"/><Relationship Id="rId69" Type="http://schemas.openxmlformats.org/officeDocument/2006/relationships/styles" Target="styles.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externalLink" Target="externalLinks/externalLink55.xml"/><Relationship Id="rId67" Type="http://schemas.openxmlformats.org/officeDocument/2006/relationships/externalLink" Target="externalLinks/externalLink63.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62" Type="http://schemas.openxmlformats.org/officeDocument/2006/relationships/externalLink" Target="externalLinks/externalLink58.xml"/><Relationship Id="rId7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9524</xdr:colOff>
      <xdr:row>74</xdr:row>
      <xdr:rowOff>9525</xdr:rowOff>
    </xdr:from>
    <xdr:to>
      <xdr:col>9</xdr:col>
      <xdr:colOff>587374</xdr:colOff>
      <xdr:row>77</xdr:row>
      <xdr:rowOff>0</xdr:rowOff>
    </xdr:to>
    <xdr:sp macro="" textlink="">
      <xdr:nvSpPr>
        <xdr:cNvPr id="2" name="Text Box 1"/>
        <xdr:cNvSpPr txBox="1">
          <a:spLocks noChangeArrowheads="1"/>
        </xdr:cNvSpPr>
      </xdr:nvSpPr>
      <xdr:spPr bwMode="auto">
        <a:xfrm>
          <a:off x="152399" y="12963525"/>
          <a:ext cx="8721725" cy="561975"/>
        </a:xfrm>
        <a:prstGeom prst="rect">
          <a:avLst/>
        </a:prstGeom>
        <a:solidFill>
          <a:srgbClr val="FFFFFF"/>
        </a:solidFill>
        <a:ln w="9525">
          <a:noFill/>
          <a:miter lim="800000"/>
          <a:headEnd/>
          <a:tailEnd/>
        </a:ln>
      </xdr:spPr>
      <xdr:txBody>
        <a:bodyPr vertOverflow="clip" wrap="square" lIns="27432" tIns="22860" rIns="27432" bIns="0" anchor="t" upright="1"/>
        <a:lstStyle/>
        <a:p>
          <a:pPr algn="l" rtl="1">
            <a:defRPr sz="1000"/>
          </a:pPr>
          <a:r>
            <a:rPr lang="en-MY" sz="1200" b="0" i="0" strike="noStrike">
              <a:solidFill>
                <a:srgbClr val="000000"/>
              </a:solidFill>
              <a:latin typeface="Times New Roman"/>
              <a:cs typeface="Times New Roman"/>
            </a:rPr>
            <a:t>The Condensed Consolidated Balance Sheet should be read in conjunction with the Audited Financial Statements for the financial year ended 31 December 2011</a:t>
          </a:r>
          <a:r>
            <a:rPr lang="en-MY" sz="1200" b="0" i="0" strike="noStrike" baseline="0">
              <a:solidFill>
                <a:srgbClr val="000000"/>
              </a:solidFill>
              <a:latin typeface="Times New Roman"/>
              <a:cs typeface="Times New Roman"/>
            </a:rPr>
            <a:t> </a:t>
          </a:r>
          <a:r>
            <a:rPr lang="en-MY" sz="1200" b="0" i="0" strike="noStrike">
              <a:solidFill>
                <a:srgbClr val="000000"/>
              </a:solidFill>
              <a:latin typeface="Times New Roman"/>
              <a:cs typeface="Times New Roman"/>
            </a:rPr>
            <a:t>and</a:t>
          </a:r>
          <a:r>
            <a:rPr lang="en-MY" sz="1200" b="0" i="0" strike="noStrike" baseline="0">
              <a:solidFill>
                <a:srgbClr val="000000"/>
              </a:solidFill>
              <a:latin typeface="Times New Roman"/>
              <a:cs typeface="Times New Roman"/>
            </a:rPr>
            <a:t> the accompanying explanotary notes attached to the interim financial statements</a:t>
          </a:r>
          <a:r>
            <a:rPr lang="en-MY" sz="1200" b="0" i="0" strike="noStrike">
              <a:solidFill>
                <a:srgbClr val="000000"/>
              </a:solidFill>
              <a:latin typeface="Times New Roman"/>
              <a:cs typeface="Times New Roman"/>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61</xdr:row>
      <xdr:rowOff>31750</xdr:rowOff>
    </xdr:from>
    <xdr:to>
      <xdr:col>13</xdr:col>
      <xdr:colOff>0</xdr:colOff>
      <xdr:row>64</xdr:row>
      <xdr:rowOff>158750</xdr:rowOff>
    </xdr:to>
    <xdr:sp macro="" textlink="">
      <xdr:nvSpPr>
        <xdr:cNvPr id="2" name="Text Box 1"/>
        <xdr:cNvSpPr txBox="1">
          <a:spLocks noChangeArrowheads="1"/>
        </xdr:cNvSpPr>
      </xdr:nvSpPr>
      <xdr:spPr bwMode="auto">
        <a:xfrm>
          <a:off x="0" y="11493500"/>
          <a:ext cx="8096250" cy="698500"/>
        </a:xfrm>
        <a:prstGeom prst="rect">
          <a:avLst/>
        </a:prstGeom>
        <a:solidFill>
          <a:srgbClr val="FFFFFF"/>
        </a:solidFill>
        <a:ln w="9525">
          <a:noFill/>
          <a:miter lim="800000"/>
          <a:headEnd/>
          <a:tailEnd/>
        </a:ln>
      </xdr:spPr>
      <xdr:txBody>
        <a:bodyPr vertOverflow="clip" wrap="square" lIns="27432" tIns="22860" rIns="27432" bIns="0" anchor="t" upright="1"/>
        <a:lstStyle/>
        <a:p>
          <a:pPr algn="l" rtl="1">
            <a:defRPr sz="1000"/>
          </a:pPr>
          <a:r>
            <a:rPr lang="en-MY" sz="1200" b="0" i="0" strike="noStrike">
              <a:solidFill>
                <a:srgbClr val="000000"/>
              </a:solidFill>
              <a:latin typeface="Times New Roman"/>
              <a:cs typeface="Times New Roman"/>
            </a:rPr>
            <a:t>The Condensed Consolidated Income Statement should be read in conjunction with the Audited Financial Statements  for the financial year ended 31 December 2011</a:t>
          </a:r>
          <a:r>
            <a:rPr lang="en-MY" sz="1200" b="0" i="0" strike="noStrike" baseline="0">
              <a:solidFill>
                <a:srgbClr val="000000"/>
              </a:solidFill>
              <a:latin typeface="Times New Roman"/>
              <a:cs typeface="Times New Roman"/>
            </a:rPr>
            <a:t> </a:t>
          </a:r>
          <a:r>
            <a:rPr lang="en-MY" sz="1200" b="0" i="0">
              <a:latin typeface="+mn-lt"/>
              <a:ea typeface="+mn-ea"/>
              <a:cs typeface="+mn-cs"/>
            </a:rPr>
            <a:t>and</a:t>
          </a:r>
          <a:r>
            <a:rPr lang="en-MY" sz="1200" b="0" i="0" baseline="0">
              <a:latin typeface="+mn-lt"/>
              <a:ea typeface="+mn-ea"/>
              <a:cs typeface="+mn-cs"/>
            </a:rPr>
            <a:t> the accompanying explanotary notes attached to the interim financial statements.</a:t>
          </a:r>
          <a:endParaRPr lang="en-MY" sz="1200" b="0" i="0" strike="noStrike">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43</xdr:row>
      <xdr:rowOff>44649</xdr:rowOff>
    </xdr:from>
    <xdr:to>
      <xdr:col>14</xdr:col>
      <xdr:colOff>0</xdr:colOff>
      <xdr:row>46</xdr:row>
      <xdr:rowOff>162719</xdr:rowOff>
    </xdr:to>
    <xdr:sp macro="" textlink="">
      <xdr:nvSpPr>
        <xdr:cNvPr id="4" name="Text Box 1"/>
        <xdr:cNvSpPr txBox="1">
          <a:spLocks noChangeArrowheads="1"/>
        </xdr:cNvSpPr>
      </xdr:nvSpPr>
      <xdr:spPr bwMode="auto">
        <a:xfrm>
          <a:off x="89297" y="7024688"/>
          <a:ext cx="7798594" cy="698500"/>
        </a:xfrm>
        <a:prstGeom prst="rect">
          <a:avLst/>
        </a:prstGeom>
        <a:solidFill>
          <a:srgbClr val="FFFFFF"/>
        </a:solidFill>
        <a:ln w="9525">
          <a:noFill/>
          <a:miter lim="800000"/>
          <a:headEnd/>
          <a:tailEnd/>
        </a:ln>
      </xdr:spPr>
      <xdr:txBody>
        <a:bodyPr vertOverflow="clip" wrap="square" lIns="27432" tIns="22860" rIns="27432" bIns="0" anchor="t" upright="1"/>
        <a:lstStyle/>
        <a:p>
          <a:pPr algn="l" rtl="1">
            <a:defRPr sz="1000"/>
          </a:pPr>
          <a:r>
            <a:rPr lang="en-MY" sz="1200" b="0" i="0" strike="noStrike">
              <a:solidFill>
                <a:srgbClr val="000000"/>
              </a:solidFill>
              <a:latin typeface="Times New Roman"/>
              <a:cs typeface="Times New Roman"/>
            </a:rPr>
            <a:t>The Condensed Consolidated Income Statement should be read in conjunction with the Audited Financial Statements  for the financial year ended 31 December 2011</a:t>
          </a:r>
          <a:r>
            <a:rPr lang="en-MY" sz="1200" b="0" i="0" strike="noStrike" baseline="0">
              <a:solidFill>
                <a:srgbClr val="000000"/>
              </a:solidFill>
              <a:latin typeface="Times New Roman"/>
              <a:cs typeface="Times New Roman"/>
            </a:rPr>
            <a:t> </a:t>
          </a:r>
          <a:r>
            <a:rPr lang="en-MY" sz="1200" b="0" i="0">
              <a:latin typeface="+mn-lt"/>
              <a:ea typeface="+mn-ea"/>
              <a:cs typeface="+mn-cs"/>
            </a:rPr>
            <a:t>and</a:t>
          </a:r>
          <a:r>
            <a:rPr lang="en-MY" sz="1200" b="0" i="0" baseline="0">
              <a:latin typeface="+mn-lt"/>
              <a:ea typeface="+mn-ea"/>
              <a:cs typeface="+mn-cs"/>
            </a:rPr>
            <a:t> the accompanying explanotary notes attached to the interim financial statements.</a:t>
          </a:r>
          <a:endParaRPr lang="en-MY" sz="1200" b="0" i="0" strike="noStrike">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31750</xdr:colOff>
      <xdr:row>68</xdr:row>
      <xdr:rowOff>158750</xdr:rowOff>
    </xdr:from>
    <xdr:to>
      <xdr:col>6</xdr:col>
      <xdr:colOff>1000125</xdr:colOff>
      <xdr:row>72</xdr:row>
      <xdr:rowOff>31749</xdr:rowOff>
    </xdr:to>
    <xdr:sp macro="" textlink="">
      <xdr:nvSpPr>
        <xdr:cNvPr id="4" name="Text Box 1"/>
        <xdr:cNvSpPr txBox="1">
          <a:spLocks noChangeArrowheads="1"/>
        </xdr:cNvSpPr>
      </xdr:nvSpPr>
      <xdr:spPr bwMode="auto">
        <a:xfrm>
          <a:off x="31750" y="13573125"/>
          <a:ext cx="7461250" cy="698499"/>
        </a:xfrm>
        <a:prstGeom prst="rect">
          <a:avLst/>
        </a:prstGeom>
        <a:solidFill>
          <a:srgbClr val="FFFFFF"/>
        </a:solidFill>
        <a:ln w="9525">
          <a:noFill/>
          <a:miter lim="800000"/>
          <a:headEnd/>
          <a:tailEnd/>
        </a:ln>
      </xdr:spPr>
      <xdr:txBody>
        <a:bodyPr vertOverflow="clip" wrap="square" lIns="27432" tIns="22860" rIns="27432" bIns="0" anchor="t" upright="1"/>
        <a:lstStyle/>
        <a:p>
          <a:pPr algn="l" rtl="1">
            <a:defRPr sz="1000"/>
          </a:pPr>
          <a:r>
            <a:rPr lang="en-MY" sz="1200" b="0" i="0" strike="noStrike">
              <a:solidFill>
                <a:srgbClr val="000000"/>
              </a:solidFill>
              <a:latin typeface="Times New Roman"/>
              <a:cs typeface="Times New Roman"/>
            </a:rPr>
            <a:t>The Condensed Consolidated Income Statement should be read in conjunction with the Audited Financial Statements  for the financial year ended 31 December</a:t>
          </a:r>
          <a:r>
            <a:rPr lang="en-MY" sz="1200" b="0" i="0" strike="noStrike" baseline="0">
              <a:solidFill>
                <a:srgbClr val="000000"/>
              </a:solidFill>
              <a:latin typeface="Times New Roman"/>
              <a:cs typeface="Times New Roman"/>
            </a:rPr>
            <a:t> 2011 </a:t>
          </a:r>
          <a:r>
            <a:rPr lang="en-MY" sz="1200" b="0" i="0">
              <a:latin typeface="+mn-lt"/>
              <a:ea typeface="+mn-ea"/>
              <a:cs typeface="+mn-cs"/>
            </a:rPr>
            <a:t>and</a:t>
          </a:r>
          <a:r>
            <a:rPr lang="en-MY" sz="1200" b="0" i="0" baseline="0">
              <a:latin typeface="+mn-lt"/>
              <a:ea typeface="+mn-ea"/>
              <a:cs typeface="+mn-cs"/>
            </a:rPr>
            <a:t> the accompanying explanotary notes attached to the interim financial statements.</a:t>
          </a:r>
          <a:endParaRPr lang="en-MY"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GFS\P\PB%20Merchant\Allawps\Working%20papers\Superseeds\PB%20Merchant%20AWPs%2031.12.02%20(2.1.03)%20version%2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J:\Manufacturing\Mfg.%20HeadCount\HCMONT~1.XLS!!!GO"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WINNT\Temp\WINDOWS\Desktop\FINANCE\0.06%20FA\Yr%202001%20FA\2.09%20FA%20Sep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Amanda\NNR\NNR30.6.01\Client\Ultradata%20(Malaysia)%20Sdn%20Bhd\UltraDat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ARUN%20OLD\SI%20REPORT%202002\June%20Report%2020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Temporary\PJSS\Documents%20and%20Settings\farzana\My%20Documents\OFFICE\VILLAREST\Test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Temporary\PJSS\Documents%20and%20Settings\farzana\My%20Documents\OFFICE\VILLAREST\Audit%20WP-Exce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MSOFFICE\EXCEL\MTHACCTS\MPSB'2K\MP2K1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Bernas\Non-Traditional\Ntb\Bernas%20Realty%20&amp;%20Development\Awps\BRD-AWP200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RY\Audit\case\syabumilarut\311202\Workpapers\Syarikat%20Bumi%20Larut%20Sdn%20Berhad\syabumilarut-updated\BUMILA00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CL%20Transfer\Clients\2002\Tokyo%20Electric%20Power%20Services\DATA\Evelyn\Clients\Sapura\Sapura%20Poweraid%20Sdn%20Bhd%20-31.1.2001\Contractors%20schedule-Mara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E01\PLAN%201997\LRPTO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DATA\Eve049\YE00-Final\Back%20up\DATA\dsfurniture\dsawp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nnie\2000\Dec00MGT(f).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Tan%20Bee%20Eng\Job\TPF\PJBumi%20Grp%202004\Johan%20Fibre%20Industries\JFI%20AWP%2004\TCW-JFI%20Latest%207.2.05\DATA\Excel\Blank%20AWP.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HKL\abacus\ABACUS-SCH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derrick\001.%20FSI%20Jobs\SJ%20Securities\2003\05.%20PBC\DEC'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ss-sg-mis-fs2\ipsaseansoperations\Documents%20and%20Settings\azila.DOMAIN\Local%20Settings\Temporary%20Internet%20Files\Content.IE5\SEL4KI7B\Fox-Budget%20200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WINDOWS\TEMP\lead-Abacus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HKL\abacus\lead-Abacus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SADEC9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Documents%20and%20Settings\Kok.Hann.Teh\My%20Documents\Current\Gamuda%20Bhd\Audit%20-%20Group%20&amp;%20conso\Consol2003\Consolidation\CONSOL~3%20latest%200609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TLL\Audit%20files\Lim%20Chee%20Keat\PT%20Sampoerna\2002\PBC\DEC-STK%20RECON\BIS%20MAY.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Documents%20and%20Settings\Kok.Hann.Teh\My%20Documents\Current\Gamuda%20Bhd\Audit%20-%20Group%20&amp;%20conso\Consol2003\Consolidation\consol07-2002_090902.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KLAUDNIBM051\aws\MSOFFICE\EXCEL\ALI\STVAL\PROD254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Documents%20and%20Settings\yit.hong.tam\Desktop\AWPs%20to%20be%20rolled%20forward\Digiland%20Final04\Pending\Digiland\WINDOWS\Desktop\CA%20WORKSHEET.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nts%20and%20Settings\yit.hong.tam\Desktop\AWPs%20to%20be%20rolled%20forward\Digiland%20Final04\Pending\Digiland\Audit\BSA\Tayakam\tayakam-final.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Loan%20Manager1"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Kevin\tenaga\AWP\asd.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Tan%20Bee%20Eng\Job\TPF\PB%20Merchant%202003\Working%20papers\PMBB%20AWP%2031.12.03\PB%20Merchant%20AWPs%2031.12.03%20(6.1.0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A:\DATA\Eve049\YE00-Final\Back%20up\BAfile\AUD2\Nit344\Ye99\AWPs\Nit344_AWP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Rita\shared\PIB\1999\11-AllAWPs\WINDOWS\TEMP\fish%20fund%203.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I:\Documents%20and%20Settings\Joanne.Yu\Desktop\Rotary%20Audit%202002\Documents%20and%20Settings\Joanne.Yu\My%20Documents\My%20Documents\Rotary%20PSL\Rotary-PSLGeotechnics-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ocuments%20and%20Settings\hjgoh\My%20Documents\Audit%20Engagements\Current%20Year\Kian%20Joo%20Group\Kian%20Joo%20-%20Visypak%20Sdn%20Bhd\31%20December%202001\Client's%20Schedules\fa200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StandardDoc\Nst334_Awp1_without%20adj.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KLAUDNCOM094\aws\SJMAh\working%20paper\Noveon02\SJMAh\working%20paper\Cambert-02-latest\AWP%20for%20PE3112200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A:\BAfile\Aud2\Mal225\malead99\09-AWPs\AllAWP99.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DATA\PC-PBPM.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DATA\Eve049\YE00-Final\Back%20up\DATA\Pelangi\Awp00\Pelangi-%20AWP0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KLAUDNCOM094\aws\SJMAh\working%20paper\NihonDenkei02\NihonD-MainWP%20-mich.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Data\1.%20AAjobs\1.%20Mayban%20Finance%2030.6.2002\Effective%20versus%20SL\WINDOWS\TEMP\fish%20fund%20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A:\DATA\Eve049\YE00-Final\Back%20up\WINDOWS\Desktop\DATA\wuerth\YE00\wuerth.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Tan%20Bee%20Eng\Job\TPF\PJBumi%20Grp%202004\Johan%20Fibre%20Industries\JFI%20AWP%2004\TCW-JFI%20Latest%207.2.05\Documents%20and%20Settings\Jick.Ooi.Lim\Desktop\Forum%20Digital\2001\windows\TEMP\REPORTS\Budget2000\REPORTS\Budget2000\StaffDbaseCatchaSdnBhd-June.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Lillian%20Lee%20-%20Audit\Lillian%20Lee%20-%20Audit\Work%20Files\Botly%20Securities%20Sdn.%20Bhd.%20and%20subsidiaries\Botly%20Securities%20Sdn.%20Bhd\2004\01%20-%20Account\Audit\Companies'%20%20Folder%20-%20A%20to%20M\HCM\Book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2\c\SALES%20REPORT\DEC%201998\BIS%20MAY.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I:\WCT\WCTP&amp;L.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A:\DATA\Eve049\YE00-Final\Back%20up\DATA\Year_End_2000\Examples\Awp.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Tan%20Bee%20Eng\Job\TPF\PJBumi%20Grp%202004\Johan%20Fibre%20Industries\JFI%20AWP%2004\TCW-JFI%20Latest%207.2.05\DATA\CLIENT\Carta%20Bintang%20SJ%20Sec\SJ%20Sec\PM%20work-99%20final.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Klxfs0004\VOL2\DATA\Excel\Fixed%20Asset-NEWpink.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Nor\peremba%20trad\My%20Documents\Peremba%20Const\My%20Documents\Audit\1999\Current\Exco799.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I:\Documents%20and%20Settings\chwee.wan.chan\My%20Documents\AWPs\2002\Bank%20Simpanan%20Nasional\PBC\NOT2ACC2a.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Tan%20Bee%20Eng\Job\TPF\PJBumi%20Grp%202004\Johan%20Fibre%20Industries\JFI%20AWP%2004\TCW-JFI%20Latest%207.2.05\Documents%20and%20Settings\Jick.Ooi.Lim\Desktop\Forum%20Digital\2001\windows\TEMP\REPORTS\Budget2000\REPORTS\Budget2000\SusanAnswers.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Tan%20Bee%20Eng\Job\TPF\PJBumi%20Grp%202004\Johan%20Fibre%20Industries\JFI%20AWP%2004\TCW-JFI%20Latest%207.2.05\Documents%20and%20Settings\Jick.Ooi.Lim\Desktop\Forum%20Digital\2001\DATATECH\COMP\Tc99\May\5272\5272-99.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D:\WINNT\Temp\JUL%2001-WLMAR\Approfit%20chemical\Audit%20Sch%2001\WLMAR\PowSin-E\audit%202000\Unrealised%20&amp;%20realised.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DATA\hadi\KL%20audit\Asia%20direct\Umno%203.8.01\umno%202000\umno\umno%20-AH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Client%20file\Sap\Awps\SAP%20Urus%20Harta%20Sdn%20Bhd\cya_URUSHARTA.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A:\DATA\Eve049\YE00-Final\Back%20up\DATA\AUDIT\Pelangi%20Group\Pelangi\Ye2000\11-AWPs\FAs.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consol\Q1%202008\Q1%202008%20BURSA%20M'SIA.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Q2%202008\Q1%202008%20BURSA%20M'SIA.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Q2%202008\CONSOL%2031.03.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BAfile\AUD2\Nit344\Ye99\AWPs\Nit344_AWP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uditFile\KLAudit\Integrated%20Brickworks\IBSB-AWP2002(baru).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Tan%20Bee%20Eng\Job\TPF\PJBumi%20Grp%202004\Johan%20Fibre%20Industries\JFI%20AWP%2004\TCW-JFI%20Latest%207.2.05\Clients\PacIns98\Year%20end%201998\11-AWPs\WINDOWS\TEMP\fish%20fund%2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rporate information"/>
      <sheetName val="A8-1"/>
      <sheetName val="SEC"/>
      <sheetName val="F-7bank(2002)"/>
      <sheetName val="A3-2 p.1"/>
      <sheetName val="A3-2 p.2"/>
      <sheetName val="A3-3"/>
      <sheetName val="C"/>
      <sheetName val="C-2 Deposits (Nov)"/>
      <sheetName val="C-2 Deposits (Dec)"/>
      <sheetName val="E"/>
      <sheetName val="E-1"/>
      <sheetName val="E-2"/>
      <sheetName val="G"/>
      <sheetName val="G-2 ( summary) "/>
      <sheetName val="G-2"/>
      <sheetName val="G-2-1"/>
      <sheetName val="H ( summary) "/>
      <sheetName val="H"/>
      <sheetName val="H-1"/>
      <sheetName val="H-2 Interim"/>
      <sheetName val="H-2 "/>
      <sheetName val="H-3 Interim"/>
      <sheetName val="H-3"/>
      <sheetName val="H-4 Interim"/>
      <sheetName val="H-4"/>
      <sheetName val="H-5 Interim"/>
      <sheetName val="H-5"/>
      <sheetName val="H-6 Interim"/>
      <sheetName val="H-6"/>
      <sheetName val="H-7"/>
      <sheetName val="K"/>
      <sheetName val="K-2 Interim"/>
      <sheetName val="K-2"/>
      <sheetName val="M"/>
      <sheetName val="M-1"/>
      <sheetName val="M-1 Interim"/>
      <sheetName val="M-2 Interim"/>
      <sheetName val="M-2"/>
      <sheetName val="M-3"/>
      <sheetName val="N"/>
      <sheetName val="I"/>
      <sheetName val="O"/>
      <sheetName val="U1"/>
      <sheetName val="U1-1"/>
      <sheetName val="U2"/>
      <sheetName val="U2-1"/>
      <sheetName val="U3"/>
      <sheetName val="U3-2"/>
      <sheetName val="U4"/>
      <sheetName val="U4-1"/>
      <sheetName val="U4-2"/>
      <sheetName val="U4-3"/>
      <sheetName val="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CMONT~1"/>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PRN"/>
    </sheetNames>
    <sheetDataSet>
      <sheetData sheetId="0">
        <row r="1">
          <cell r="B1" t="str">
            <v>PROVISION FOR DEPRECIATION AS AT 30 SEPTEMBER 2001</v>
          </cell>
        </row>
        <row r="3">
          <cell r="B3" t="str">
            <v xml:space="preserve">COST OF </v>
          </cell>
          <cell r="C3" t="str">
            <v>NATURE</v>
          </cell>
          <cell r="D3" t="str">
            <v>AS PER</v>
          </cell>
          <cell r="E3" t="str">
            <v xml:space="preserve">AS PER </v>
          </cell>
          <cell r="F3" t="str">
            <v>DIFF.</v>
          </cell>
          <cell r="G3" t="str">
            <v>REMARKS</v>
          </cell>
        </row>
        <row r="4">
          <cell r="B4" t="str">
            <v>FIXED ASSET</v>
          </cell>
          <cell r="D4" t="str">
            <v>SCHEDULE</v>
          </cell>
          <cell r="E4" t="str">
            <v>LEDGER</v>
          </cell>
        </row>
        <row r="6">
          <cell r="B6" t="str">
            <v>NORMAL</v>
          </cell>
        </row>
        <row r="7">
          <cell r="B7" t="str">
            <v>Office Equipment</v>
          </cell>
          <cell r="C7" t="str">
            <v>20 11 15 00000</v>
          </cell>
          <cell r="D7">
            <v>40119.300000000003</v>
          </cell>
          <cell r="E7">
            <v>40119.300000000003</v>
          </cell>
          <cell r="F7">
            <v>0</v>
          </cell>
        </row>
        <row r="8">
          <cell r="B8" t="str">
            <v>Attendance System</v>
          </cell>
          <cell r="C8" t="str">
            <v>20 11 15 10000</v>
          </cell>
          <cell r="D8">
            <v>1950</v>
          </cell>
          <cell r="E8">
            <v>1950</v>
          </cell>
          <cell r="F8">
            <v>0</v>
          </cell>
        </row>
        <row r="9">
          <cell r="B9" t="str">
            <v>Telephone System</v>
          </cell>
          <cell r="C9" t="str">
            <v>20 11 15 20000</v>
          </cell>
          <cell r="D9">
            <v>10050.4</v>
          </cell>
          <cell r="E9">
            <v>10050.4</v>
          </cell>
          <cell r="F9">
            <v>0</v>
          </cell>
        </row>
        <row r="10">
          <cell r="B10" t="str">
            <v>Racking</v>
          </cell>
          <cell r="C10" t="str">
            <v>20 11 15 30000</v>
          </cell>
          <cell r="D10">
            <v>137904.6</v>
          </cell>
          <cell r="E10">
            <v>137904.6</v>
          </cell>
          <cell r="F10">
            <v>0</v>
          </cell>
        </row>
        <row r="11">
          <cell r="B11" t="str">
            <v>Sys Mods &amp; Imple</v>
          </cell>
          <cell r="C11" t="str">
            <v>20 11 15 50000</v>
          </cell>
          <cell r="D11">
            <v>182564.43</v>
          </cell>
          <cell r="E11">
            <v>182564.43</v>
          </cell>
          <cell r="F11">
            <v>0</v>
          </cell>
        </row>
        <row r="12">
          <cell r="B12" t="str">
            <v>MHE</v>
          </cell>
          <cell r="C12" t="str">
            <v>20 11 15 60000</v>
          </cell>
          <cell r="D12">
            <v>275060</v>
          </cell>
          <cell r="E12">
            <v>275060</v>
          </cell>
          <cell r="F12">
            <v>0</v>
          </cell>
        </row>
        <row r="13">
          <cell r="B13" t="str">
            <v>Sys Hardware &amp; Software</v>
          </cell>
          <cell r="C13" t="str">
            <v>20 11 15 90000</v>
          </cell>
          <cell r="D13">
            <v>140501</v>
          </cell>
          <cell r="E13">
            <v>140501</v>
          </cell>
          <cell r="F13">
            <v>0</v>
          </cell>
        </row>
        <row r="14">
          <cell r="B14" t="str">
            <v>Additional Equipment</v>
          </cell>
          <cell r="C14" t="str">
            <v>20 11 16 20000</v>
          </cell>
          <cell r="D14">
            <v>3178.18</v>
          </cell>
          <cell r="E14">
            <v>3178.18</v>
          </cell>
          <cell r="F14">
            <v>0</v>
          </cell>
        </row>
        <row r="15">
          <cell r="B15" t="str">
            <v>Lockers</v>
          </cell>
          <cell r="C15" t="str">
            <v>20 11 16 40000</v>
          </cell>
          <cell r="D15">
            <v>840</v>
          </cell>
          <cell r="E15">
            <v>840</v>
          </cell>
          <cell r="F15">
            <v>0</v>
          </cell>
        </row>
        <row r="16">
          <cell r="B16" t="str">
            <v>QTA Equipment</v>
          </cell>
          <cell r="C16" t="str">
            <v>20 11 16 30000</v>
          </cell>
          <cell r="D16">
            <v>11888.9</v>
          </cell>
          <cell r="E16">
            <v>11888.9</v>
          </cell>
          <cell r="F16">
            <v>0</v>
          </cell>
        </row>
        <row r="17">
          <cell r="B17" t="str">
            <v>Signage</v>
          </cell>
          <cell r="C17" t="str">
            <v>20 11 16 50000</v>
          </cell>
          <cell r="D17">
            <v>13650</v>
          </cell>
          <cell r="E17">
            <v>13650</v>
          </cell>
          <cell r="F17">
            <v>0</v>
          </cell>
        </row>
        <row r="18">
          <cell r="B18" t="str">
            <v>SAP Implementation</v>
          </cell>
          <cell r="C18" t="str">
            <v>20 11 16 60000</v>
          </cell>
          <cell r="D18">
            <v>42700.25</v>
          </cell>
          <cell r="E18">
            <v>42700.25</v>
          </cell>
          <cell r="F18">
            <v>0</v>
          </cell>
        </row>
        <row r="19">
          <cell r="B19" t="str">
            <v>Furniture &amp; Fixtures</v>
          </cell>
          <cell r="C19" t="str">
            <v>20 13 15 90100</v>
          </cell>
          <cell r="D19">
            <v>9980</v>
          </cell>
          <cell r="E19">
            <v>9980</v>
          </cell>
          <cell r="F19">
            <v>0</v>
          </cell>
        </row>
        <row r="20">
          <cell r="B20" t="str">
            <v>Whs Improvement</v>
          </cell>
          <cell r="C20" t="str">
            <v>20 11 15 40000</v>
          </cell>
          <cell r="D20">
            <v>44540</v>
          </cell>
          <cell r="E20">
            <v>44540</v>
          </cell>
          <cell r="F20">
            <v>0</v>
          </cell>
        </row>
        <row r="21">
          <cell r="B21" t="str">
            <v>Office Improvement</v>
          </cell>
          <cell r="C21" t="str">
            <v>20 13 15 90200</v>
          </cell>
          <cell r="D21">
            <v>8156</v>
          </cell>
          <cell r="E21">
            <v>8156</v>
          </cell>
          <cell r="F21">
            <v>0</v>
          </cell>
        </row>
        <row r="23">
          <cell r="B23" t="str">
            <v>TOTAL</v>
          </cell>
          <cell r="D23">
            <v>923083.06</v>
          </cell>
          <cell r="E23">
            <v>923083.06</v>
          </cell>
          <cell r="F23">
            <v>0</v>
          </cell>
        </row>
        <row r="25">
          <cell r="B25" t="str">
            <v>ACCUMULATED</v>
          </cell>
          <cell r="C25" t="str">
            <v>NATURE</v>
          </cell>
          <cell r="D25" t="str">
            <v>AS PER</v>
          </cell>
          <cell r="E25" t="str">
            <v>AS PER</v>
          </cell>
          <cell r="F25" t="str">
            <v>DIFF.</v>
          </cell>
          <cell r="G25" t="str">
            <v>REMARKS</v>
          </cell>
        </row>
        <row r="26">
          <cell r="B26" t="str">
            <v>DEPRECIATION</v>
          </cell>
          <cell r="D26">
            <v>37104</v>
          </cell>
          <cell r="E26">
            <v>37135</v>
          </cell>
        </row>
        <row r="28">
          <cell r="B28" t="str">
            <v>NORMAL</v>
          </cell>
        </row>
        <row r="29">
          <cell r="B29" t="str">
            <v>Office Equipment</v>
          </cell>
          <cell r="C29" t="str">
            <v>20 11 50 01015</v>
          </cell>
          <cell r="D29">
            <v>13250.1</v>
          </cell>
          <cell r="E29">
            <v>13918.755000000001</v>
          </cell>
          <cell r="F29">
            <v>668.65500000000065</v>
          </cell>
        </row>
        <row r="30">
          <cell r="B30" t="str">
            <v>Attendance System</v>
          </cell>
          <cell r="C30" t="str">
            <v>20 11 50 01005</v>
          </cell>
          <cell r="D30">
            <v>650</v>
          </cell>
          <cell r="E30">
            <v>682.5</v>
          </cell>
          <cell r="F30">
            <v>32.5</v>
          </cell>
        </row>
        <row r="31">
          <cell r="B31" t="str">
            <v>Telephone System</v>
          </cell>
          <cell r="C31" t="str">
            <v>20 11 50 01035</v>
          </cell>
          <cell r="D31">
            <v>3350.1333333333332</v>
          </cell>
          <cell r="E31">
            <v>3517.64</v>
          </cell>
          <cell r="F31">
            <v>167.50666666666666</v>
          </cell>
        </row>
        <row r="32">
          <cell r="B32" t="str">
            <v>Racking</v>
          </cell>
          <cell r="C32" t="str">
            <v>20 11 50 01025</v>
          </cell>
          <cell r="D32">
            <v>20328.181666666671</v>
          </cell>
          <cell r="E32">
            <v>21477.386666666665</v>
          </cell>
          <cell r="F32">
            <v>1149.2049999999945</v>
          </cell>
        </row>
        <row r="33">
          <cell r="B33" t="str">
            <v>Sys Mods &amp; Imple</v>
          </cell>
          <cell r="C33" t="str">
            <v>20 11 53 502025</v>
          </cell>
          <cell r="D33">
            <v>59053.871499999972</v>
          </cell>
          <cell r="E33">
            <v>62096.612000000001</v>
          </cell>
          <cell r="F33">
            <v>3042.740500000029</v>
          </cell>
        </row>
        <row r="34">
          <cell r="B34" t="str">
            <v>MHE</v>
          </cell>
          <cell r="C34" t="str">
            <v>20 11 50 01045</v>
          </cell>
          <cell r="D34">
            <v>62449.833333333328</v>
          </cell>
          <cell r="E34">
            <v>67034.166666666657</v>
          </cell>
          <cell r="F34">
            <v>4584.3333333333285</v>
          </cell>
        </row>
        <row r="35">
          <cell r="B35" t="str">
            <v>Sys Hardware &amp; Software</v>
          </cell>
          <cell r="C35" t="str">
            <v>20 11 53 5 02035</v>
          </cell>
          <cell r="D35">
            <v>45429.1</v>
          </cell>
          <cell r="E35">
            <v>47770.78333333334</v>
          </cell>
          <cell r="F35">
            <v>2341.6833333333416</v>
          </cell>
        </row>
        <row r="36">
          <cell r="B36" t="str">
            <v>Additional Equipment</v>
          </cell>
          <cell r="C36" t="str">
            <v>20 11 50 01065</v>
          </cell>
          <cell r="D36">
            <v>1000.4933333333333</v>
          </cell>
          <cell r="E36">
            <v>1053.463</v>
          </cell>
          <cell r="F36">
            <v>52.969666666666626</v>
          </cell>
        </row>
        <row r="37">
          <cell r="B37" t="str">
            <v>Lockers</v>
          </cell>
          <cell r="C37" t="str">
            <v>20 11 50 01095</v>
          </cell>
          <cell r="D37">
            <v>280</v>
          </cell>
          <cell r="E37">
            <v>294</v>
          </cell>
          <cell r="F37">
            <v>14</v>
          </cell>
        </row>
        <row r="38">
          <cell r="B38" t="str">
            <v>QTA Equipment</v>
          </cell>
          <cell r="C38" t="str">
            <v>20 11 50 01075</v>
          </cell>
          <cell r="D38">
            <v>2891.7783333333336</v>
          </cell>
          <cell r="E38">
            <v>3089.9266666666667</v>
          </cell>
          <cell r="F38">
            <v>198.14833333333308</v>
          </cell>
        </row>
        <row r="39">
          <cell r="B39" t="str">
            <v>Signage</v>
          </cell>
          <cell r="C39" t="str">
            <v>20 11 50 01085</v>
          </cell>
          <cell r="D39">
            <v>2730</v>
          </cell>
          <cell r="E39">
            <v>2957.5</v>
          </cell>
          <cell r="F39">
            <v>227.5</v>
          </cell>
        </row>
        <row r="40">
          <cell r="B40" t="str">
            <v>SAP Implementation</v>
          </cell>
          <cell r="C40" t="str">
            <v>20 11 50 01105</v>
          </cell>
          <cell r="D40">
            <v>2115.1791666666663</v>
          </cell>
          <cell r="E40">
            <v>2826.85</v>
          </cell>
          <cell r="F40">
            <v>711.67083333333358</v>
          </cell>
        </row>
        <row r="41">
          <cell r="B41" t="str">
            <v>Furniture &amp; Fixtures</v>
          </cell>
          <cell r="C41" t="str">
            <v>20 13 15 90150</v>
          </cell>
          <cell r="D41">
            <v>2661.3333333333335</v>
          </cell>
          <cell r="E41">
            <v>2827.6666666666665</v>
          </cell>
          <cell r="F41">
            <v>166.33333333333303</v>
          </cell>
        </row>
        <row r="42">
          <cell r="B42" t="str">
            <v>Whs Improvement</v>
          </cell>
          <cell r="C42" t="str">
            <v>20 11 50 01055</v>
          </cell>
          <cell r="D42">
            <v>13853.833333333336</v>
          </cell>
          <cell r="E42">
            <v>14596.166666666666</v>
          </cell>
          <cell r="F42">
            <v>742.3333333333303</v>
          </cell>
        </row>
        <row r="43">
          <cell r="B43" t="str">
            <v>Office Improvement</v>
          </cell>
          <cell r="C43" t="str">
            <v>20 13 15 90250</v>
          </cell>
          <cell r="D43">
            <v>2173.6</v>
          </cell>
          <cell r="E43">
            <v>2309.5333333333333</v>
          </cell>
          <cell r="F43">
            <v>135.93333333333339</v>
          </cell>
        </row>
        <row r="45">
          <cell r="B45" t="str">
            <v>TOTAL</v>
          </cell>
          <cell r="D45">
            <v>232217.43733333334</v>
          </cell>
          <cell r="E45">
            <v>246452.94999999995</v>
          </cell>
          <cell r="F45">
            <v>14235.512666666687</v>
          </cell>
        </row>
        <row r="47">
          <cell r="B47" t="str">
            <v>DEPRECIATION</v>
          </cell>
          <cell r="C47" t="str">
            <v>NATURE</v>
          </cell>
          <cell r="D47" t="str">
            <v xml:space="preserve">AS PER </v>
          </cell>
          <cell r="E47" t="str">
            <v xml:space="preserve">AS PER </v>
          </cell>
          <cell r="F47" t="str">
            <v>DIFF.</v>
          </cell>
          <cell r="G47" t="str">
            <v>REMARKS</v>
          </cell>
        </row>
        <row r="48">
          <cell r="B48" t="str">
            <v xml:space="preserve"> </v>
          </cell>
          <cell r="D48">
            <v>37104</v>
          </cell>
          <cell r="E48">
            <v>37135</v>
          </cell>
        </row>
        <row r="50">
          <cell r="B50" t="str">
            <v>NORMAL</v>
          </cell>
          <cell r="G50" t="str">
            <v>Depreciation</v>
          </cell>
        </row>
        <row r="51">
          <cell r="B51" t="str">
            <v>Office Equipment</v>
          </cell>
          <cell r="C51" t="str">
            <v>20 11 50 01010</v>
          </cell>
          <cell r="D51">
            <v>5349.24</v>
          </cell>
          <cell r="E51">
            <v>6017.8949999999995</v>
          </cell>
          <cell r="F51">
            <v>668.65499999999975</v>
          </cell>
          <cell r="G51" t="str">
            <v>For The</v>
          </cell>
        </row>
        <row r="52">
          <cell r="B52" t="str">
            <v>Attendance System</v>
          </cell>
          <cell r="C52" t="str">
            <v>20 11 50 01000</v>
          </cell>
          <cell r="D52">
            <v>260</v>
          </cell>
          <cell r="E52">
            <v>292.5</v>
          </cell>
          <cell r="F52">
            <v>32.5</v>
          </cell>
          <cell r="G52" t="str">
            <v>Month</v>
          </cell>
        </row>
        <row r="53">
          <cell r="B53" t="str">
            <v>Telephone System</v>
          </cell>
          <cell r="C53" t="str">
            <v>20 11 50 01030</v>
          </cell>
          <cell r="D53">
            <v>1340.0533333333333</v>
          </cell>
          <cell r="E53">
            <v>1507.56</v>
          </cell>
          <cell r="F53">
            <v>167.50666666666666</v>
          </cell>
        </row>
        <row r="54">
          <cell r="B54" t="str">
            <v>Racking</v>
          </cell>
          <cell r="C54" t="str">
            <v>20 11 50 01020</v>
          </cell>
          <cell r="D54">
            <v>8825.1983333333337</v>
          </cell>
          <cell r="E54">
            <v>9974.4033333333355</v>
          </cell>
          <cell r="F54">
            <v>1149.2050000000017</v>
          </cell>
        </row>
        <row r="55">
          <cell r="B55" t="str">
            <v>Sys Mods &amp; Imple</v>
          </cell>
          <cell r="C55" t="str">
            <v>20 11 53 50204</v>
          </cell>
          <cell r="D55">
            <v>25484.923999999999</v>
          </cell>
          <cell r="E55">
            <v>28527.664499999999</v>
          </cell>
          <cell r="F55">
            <v>3042.7404999999999</v>
          </cell>
        </row>
        <row r="56">
          <cell r="B56" t="str">
            <v>MHE</v>
          </cell>
          <cell r="C56" t="str">
            <v>20 11 50 01040</v>
          </cell>
          <cell r="D56">
            <v>30725.666666666668</v>
          </cell>
          <cell r="E56">
            <v>35310</v>
          </cell>
          <cell r="F56">
            <v>4584.3333333333321</v>
          </cell>
        </row>
        <row r="57">
          <cell r="B57" t="str">
            <v>Sys Hardware &amp; Software</v>
          </cell>
          <cell r="C57" t="str">
            <v>20 11 53 50203</v>
          </cell>
          <cell r="D57">
            <v>18539.466666666664</v>
          </cell>
          <cell r="E57">
            <v>20881.150000000001</v>
          </cell>
          <cell r="F57">
            <v>2341.6833333333379</v>
          </cell>
        </row>
        <row r="58">
          <cell r="B58" t="str">
            <v>Additional Equipment</v>
          </cell>
          <cell r="C58" t="str">
            <v>20 11 50 01060</v>
          </cell>
          <cell r="D58">
            <v>423.75733333333329</v>
          </cell>
          <cell r="E58">
            <v>476.72700000000003</v>
          </cell>
          <cell r="F58">
            <v>52.96966666666674</v>
          </cell>
        </row>
        <row r="59">
          <cell r="B59" t="str">
            <v>Lockers</v>
          </cell>
          <cell r="C59" t="str">
            <v>20 11 50 01090</v>
          </cell>
          <cell r="D59">
            <v>112</v>
          </cell>
          <cell r="E59">
            <v>126</v>
          </cell>
          <cell r="F59">
            <v>14</v>
          </cell>
        </row>
        <row r="60">
          <cell r="B60" t="str">
            <v>QTA Equipment</v>
          </cell>
          <cell r="C60" t="str">
            <v>20 11 50 01070</v>
          </cell>
          <cell r="D60">
            <v>1585.1866666666667</v>
          </cell>
          <cell r="E60">
            <v>1783.335</v>
          </cell>
          <cell r="F60">
            <v>198.14833333333331</v>
          </cell>
        </row>
        <row r="61">
          <cell r="B61" t="str">
            <v>Signage</v>
          </cell>
          <cell r="C61" t="str">
            <v>20 11 50 01080</v>
          </cell>
          <cell r="D61">
            <v>1820</v>
          </cell>
          <cell r="E61">
            <v>2047.5</v>
          </cell>
          <cell r="F61">
            <v>227.5</v>
          </cell>
        </row>
        <row r="62">
          <cell r="B62" t="str">
            <v>SAP Implementation</v>
          </cell>
          <cell r="C62" t="str">
            <v>20 11 50 01100</v>
          </cell>
          <cell r="D62">
            <v>2115.1791666666663</v>
          </cell>
          <cell r="E62">
            <v>2826.85</v>
          </cell>
          <cell r="F62">
            <v>711.67083333333358</v>
          </cell>
        </row>
        <row r="63">
          <cell r="B63" t="str">
            <v>Furniture &amp; Fixtures</v>
          </cell>
          <cell r="C63" t="str">
            <v>20 13 525 0400</v>
          </cell>
          <cell r="D63">
            <v>1330.6666666666667</v>
          </cell>
          <cell r="E63">
            <v>1497</v>
          </cell>
          <cell r="F63">
            <v>166.33333333333326</v>
          </cell>
        </row>
        <row r="64">
          <cell r="B64" t="str">
            <v>Whs Improvement</v>
          </cell>
          <cell r="C64" t="str">
            <v>20 11 50 01050</v>
          </cell>
          <cell r="D64">
            <v>5771.666666666667</v>
          </cell>
          <cell r="E64">
            <v>6514</v>
          </cell>
          <cell r="F64">
            <v>742.33333333333303</v>
          </cell>
        </row>
        <row r="65">
          <cell r="B65" t="str">
            <v>Office Improvement</v>
          </cell>
          <cell r="C65" t="str">
            <v>20 13 525 0400</v>
          </cell>
          <cell r="D65">
            <v>1087.4666666666667</v>
          </cell>
          <cell r="E65">
            <v>1223.4000000000001</v>
          </cell>
          <cell r="F65">
            <v>135.93333333333339</v>
          </cell>
        </row>
        <row r="67">
          <cell r="B67" t="str">
            <v>TOTAL</v>
          </cell>
          <cell r="D67">
            <v>76299.446833333335</v>
          </cell>
          <cell r="E67">
            <v>119005.98483333335</v>
          </cell>
          <cell r="F67">
            <v>14235.512666666673</v>
          </cell>
        </row>
        <row r="69">
          <cell r="B69" t="str">
            <v xml:space="preserve">WORKINGS </v>
          </cell>
        </row>
        <row r="70">
          <cell r="D70" t="str">
            <v>ACC</v>
          </cell>
          <cell r="E70" t="str">
            <v>DEPRN</v>
          </cell>
          <cell r="F70" t="str">
            <v>DIFF</v>
          </cell>
          <cell r="G70" t="str">
            <v>REMARKS</v>
          </cell>
        </row>
        <row r="71">
          <cell r="D71" t="str">
            <v>DEPRN</v>
          </cell>
        </row>
        <row r="73">
          <cell r="B73" t="str">
            <v>Office Equipment</v>
          </cell>
          <cell r="D73">
            <v>668.65500000000065</v>
          </cell>
          <cell r="E73">
            <v>668.65499999999975</v>
          </cell>
          <cell r="F73">
            <v>-9.0949470177292824E-13</v>
          </cell>
        </row>
        <row r="74">
          <cell r="B74" t="str">
            <v>Attendance System</v>
          </cell>
          <cell r="D74">
            <v>32.5</v>
          </cell>
          <cell r="E74">
            <v>32.5</v>
          </cell>
          <cell r="F74">
            <v>0</v>
          </cell>
        </row>
        <row r="75">
          <cell r="B75" t="str">
            <v>Telephone System</v>
          </cell>
          <cell r="D75">
            <v>167.50666666666666</v>
          </cell>
          <cell r="E75">
            <v>167.50666666666666</v>
          </cell>
          <cell r="F75">
            <v>0</v>
          </cell>
        </row>
        <row r="76">
          <cell r="B76" t="str">
            <v>Racking</v>
          </cell>
          <cell r="D76">
            <v>1149.2049999999945</v>
          </cell>
          <cell r="E76">
            <v>1149.2050000000017</v>
          </cell>
          <cell r="F76">
            <v>7.2759576141834259E-12</v>
          </cell>
        </row>
        <row r="77">
          <cell r="B77" t="str">
            <v>Whs Improvement</v>
          </cell>
          <cell r="D77">
            <v>742.3333333333303</v>
          </cell>
          <cell r="E77">
            <v>742.33333333333303</v>
          </cell>
          <cell r="F77">
            <v>2.7284841053187847E-12</v>
          </cell>
        </row>
        <row r="78">
          <cell r="B78" t="str">
            <v>Sys Mods &amp; Imple</v>
          </cell>
          <cell r="D78">
            <v>3042.740500000029</v>
          </cell>
          <cell r="E78">
            <v>3042.7404999999999</v>
          </cell>
          <cell r="F78">
            <v>-2.9103830456733704E-11</v>
          </cell>
        </row>
        <row r="79">
          <cell r="B79" t="str">
            <v>MHE</v>
          </cell>
          <cell r="D79">
            <v>4584.3333333333285</v>
          </cell>
          <cell r="E79">
            <v>4584.3333333333321</v>
          </cell>
          <cell r="F79">
            <v>0</v>
          </cell>
        </row>
        <row r="80">
          <cell r="B80" t="str">
            <v>Sys Hardware &amp; Software</v>
          </cell>
          <cell r="D80">
            <v>2341.6833333333416</v>
          </cell>
          <cell r="E80">
            <v>2341.6833333333379</v>
          </cell>
          <cell r="F80">
            <v>-3.637978807091713E-12</v>
          </cell>
        </row>
        <row r="81">
          <cell r="B81" t="str">
            <v>Additional Equipment</v>
          </cell>
          <cell r="D81">
            <v>52.969666666666626</v>
          </cell>
          <cell r="E81">
            <v>52.96966666666674</v>
          </cell>
          <cell r="F81">
            <v>1.1368683772161603E-13</v>
          </cell>
        </row>
        <row r="82">
          <cell r="B82" t="str">
            <v>Lockers</v>
          </cell>
          <cell r="D82">
            <v>14</v>
          </cell>
          <cell r="E82">
            <v>14</v>
          </cell>
          <cell r="F82">
            <v>0</v>
          </cell>
        </row>
        <row r="83">
          <cell r="B83" t="str">
            <v>QTA Equipment</v>
          </cell>
          <cell r="D83">
            <v>198.14833333333308</v>
          </cell>
          <cell r="E83">
            <v>198.14833333333331</v>
          </cell>
          <cell r="F83">
            <v>2.2737367544323206E-13</v>
          </cell>
        </row>
        <row r="84">
          <cell r="B84" t="str">
            <v>SAP Implementation</v>
          </cell>
          <cell r="D84">
            <v>711.67083333333358</v>
          </cell>
          <cell r="E84">
            <v>711.67083333333358</v>
          </cell>
          <cell r="F84">
            <v>0</v>
          </cell>
        </row>
        <row r="85">
          <cell r="B85" t="str">
            <v>Signage</v>
          </cell>
          <cell r="D85">
            <v>227.5</v>
          </cell>
          <cell r="E85">
            <v>227.5</v>
          </cell>
          <cell r="F85">
            <v>0</v>
          </cell>
        </row>
        <row r="86">
          <cell r="B86" t="str">
            <v>Furniture &amp; Fixtures</v>
          </cell>
          <cell r="D86">
            <v>166.33333333333303</v>
          </cell>
          <cell r="E86">
            <v>166.33333333333326</v>
          </cell>
          <cell r="F86">
            <v>2.2737367544323206E-13</v>
          </cell>
        </row>
        <row r="87">
          <cell r="B87" t="str">
            <v>Office Improvement</v>
          </cell>
          <cell r="D87">
            <v>135.93333333333339</v>
          </cell>
          <cell r="E87">
            <v>135.93333333333339</v>
          </cell>
          <cell r="F87">
            <v>0</v>
          </cell>
        </row>
        <row r="89">
          <cell r="B89" t="str">
            <v>TOTAL</v>
          </cell>
          <cell r="D89">
            <v>14235.512666666691</v>
          </cell>
          <cell r="E89">
            <v>14235.512666666669</v>
          </cell>
          <cell r="F89">
            <v>-2.3078428057488054E-11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x-ss"/>
      <sheetName val="Bill"/>
      <sheetName val="OSM-ccf"/>
      <sheetName val="OSM"/>
      <sheetName val="Michelle"/>
      <sheetName val="OSM to client"/>
      <sheetName val="Further queries"/>
      <sheetName val="Q1"/>
      <sheetName val="Q2"/>
      <sheetName val="Q3"/>
      <sheetName val="CFW"/>
      <sheetName val="CFW99"/>
      <sheetName val="Budget"/>
      <sheetName val="SAD"/>
      <sheetName val="A2-1"/>
      <sheetName val="RJE"/>
      <sheetName val="CLA"/>
      <sheetName val="A6-2"/>
      <sheetName val="A7-10a"/>
      <sheetName val="C"/>
      <sheetName val="C4"/>
      <sheetName val="C5"/>
      <sheetName val="E"/>
      <sheetName val="E1"/>
      <sheetName val="E2"/>
      <sheetName val="E3"/>
      <sheetName val="E3-1"/>
      <sheetName val="G"/>
      <sheetName val="G1"/>
      <sheetName val="IA"/>
      <sheetName val="I"/>
      <sheetName val="K"/>
      <sheetName val="K2"/>
      <sheetName val="K3"/>
      <sheetName val="M"/>
      <sheetName val="N"/>
      <sheetName val="N1"/>
      <sheetName val="N2"/>
      <sheetName val="Unrecorded"/>
      <sheetName val="O"/>
      <sheetName val="O1"/>
      <sheetName val="O2"/>
      <sheetName val="R"/>
      <sheetName val="R1"/>
      <sheetName val="T"/>
      <sheetName val="A3"/>
      <sheetName val="ua"/>
      <sheetName val="U"/>
      <sheetName val="U-2"/>
      <sheetName val="U1"/>
      <sheetName val="U2"/>
      <sheetName val="U3"/>
      <sheetName val="U4"/>
      <sheetName val="ReviewDN-CN"/>
      <sheetName val="Sheet1"/>
      <sheetName val="Consol Note"/>
      <sheetName val="K2-ss"/>
      <sheetName val="O-ss"/>
      <sheetName val="A2.1"/>
      <sheetName val="A2-2"/>
      <sheetName val="App II"/>
      <sheetName val="A2-3"/>
      <sheetName val="A2-4"/>
      <sheetName val="A3.1"/>
      <sheetName val="A8"/>
      <sheetName val="A8-1"/>
      <sheetName val="A8-2"/>
      <sheetName val="C1"/>
      <sheetName val="C2"/>
      <sheetName val="C3"/>
      <sheetName val="C6"/>
      <sheetName val="G2"/>
      <sheetName val="G3"/>
    </sheetNames>
    <sheetDataSet>
      <sheetData sheetId="0" refreshError="1">
        <row r="7">
          <cell r="C7" t="str">
            <v/>
          </cell>
          <cell r="J7">
            <v>0</v>
          </cell>
          <cell r="L7">
            <v>0</v>
          </cell>
          <cell r="M7">
            <v>0</v>
          </cell>
          <cell r="N7">
            <v>0</v>
          </cell>
          <cell r="P7">
            <v>0</v>
          </cell>
          <cell r="Q7">
            <v>0</v>
          </cell>
          <cell r="R7">
            <v>0</v>
          </cell>
          <cell r="T7">
            <v>0</v>
          </cell>
        </row>
        <row r="8">
          <cell r="C8">
            <v>0.2</v>
          </cell>
          <cell r="G8">
            <v>15012</v>
          </cell>
          <cell r="J8">
            <v>1320</v>
          </cell>
          <cell r="K8">
            <v>9608</v>
          </cell>
          <cell r="L8">
            <v>0</v>
          </cell>
          <cell r="M8">
            <v>0</v>
          </cell>
          <cell r="N8">
            <v>9502</v>
          </cell>
          <cell r="P8">
            <v>0</v>
          </cell>
          <cell r="Q8">
            <v>0</v>
          </cell>
          <cell r="T8">
            <v>9396</v>
          </cell>
        </row>
        <row r="9">
          <cell r="C9">
            <v>0.2</v>
          </cell>
          <cell r="G9">
            <v>608</v>
          </cell>
          <cell r="J9">
            <v>608</v>
          </cell>
          <cell r="K9">
            <v>437</v>
          </cell>
          <cell r="L9">
            <v>0</v>
          </cell>
          <cell r="M9">
            <v>0</v>
          </cell>
          <cell r="N9">
            <v>388</v>
          </cell>
          <cell r="P9">
            <v>0</v>
          </cell>
          <cell r="Q9">
            <v>0</v>
          </cell>
          <cell r="T9">
            <v>339</v>
          </cell>
        </row>
        <row r="10">
          <cell r="C10">
            <v>0.2</v>
          </cell>
          <cell r="H10">
            <v>3866</v>
          </cell>
          <cell r="J10">
            <v>3866</v>
          </cell>
          <cell r="L10">
            <v>3866</v>
          </cell>
          <cell r="M10">
            <v>0</v>
          </cell>
          <cell r="N10">
            <v>3557</v>
          </cell>
          <cell r="P10">
            <v>0</v>
          </cell>
          <cell r="Q10">
            <v>0</v>
          </cell>
          <cell r="T10">
            <v>3248</v>
          </cell>
        </row>
        <row r="11">
          <cell r="C11" t="str">
            <v/>
          </cell>
          <cell r="J11">
            <v>0</v>
          </cell>
          <cell r="L11">
            <v>0</v>
          </cell>
          <cell r="T11">
            <v>0</v>
          </cell>
        </row>
        <row r="12">
          <cell r="C12" t="str">
            <v/>
          </cell>
          <cell r="J12">
            <v>0</v>
          </cell>
          <cell r="L12">
            <v>0</v>
          </cell>
          <cell r="T12">
            <v>0</v>
          </cell>
        </row>
        <row r="13">
          <cell r="C13">
            <v>0.2</v>
          </cell>
          <cell r="G13">
            <v>2598</v>
          </cell>
          <cell r="J13">
            <v>2598</v>
          </cell>
          <cell r="K13">
            <v>1298</v>
          </cell>
          <cell r="L13">
            <v>0</v>
          </cell>
          <cell r="N13">
            <v>1038</v>
          </cell>
          <cell r="T13">
            <v>778</v>
          </cell>
        </row>
        <row r="14">
          <cell r="C14">
            <v>0.2</v>
          </cell>
          <cell r="G14">
            <v>4830</v>
          </cell>
          <cell r="J14">
            <v>4830</v>
          </cell>
          <cell r="K14">
            <v>2898</v>
          </cell>
          <cell r="L14">
            <v>0</v>
          </cell>
          <cell r="N14">
            <v>2415</v>
          </cell>
          <cell r="T14">
            <v>1932</v>
          </cell>
        </row>
        <row r="15">
          <cell r="C15" t="str">
            <v/>
          </cell>
          <cell r="J15">
            <v>0</v>
          </cell>
          <cell r="L15">
            <v>0</v>
          </cell>
          <cell r="T15">
            <v>0</v>
          </cell>
        </row>
        <row r="16">
          <cell r="C16">
            <v>0.2</v>
          </cell>
          <cell r="G16">
            <v>990</v>
          </cell>
          <cell r="J16">
            <v>990</v>
          </cell>
          <cell r="K16">
            <v>435</v>
          </cell>
          <cell r="L16">
            <v>0</v>
          </cell>
          <cell r="N16">
            <v>316</v>
          </cell>
          <cell r="T16">
            <v>197</v>
          </cell>
        </row>
        <row r="17">
          <cell r="C17">
            <v>0.2</v>
          </cell>
          <cell r="G17">
            <v>20806</v>
          </cell>
          <cell r="J17">
            <v>20806</v>
          </cell>
          <cell r="K17">
            <v>11651</v>
          </cell>
          <cell r="L17">
            <v>0</v>
          </cell>
          <cell r="N17">
            <v>9154</v>
          </cell>
          <cell r="T17">
            <v>6657</v>
          </cell>
        </row>
        <row r="18">
          <cell r="C18" t="str">
            <v/>
          </cell>
          <cell r="J18">
            <v>0</v>
          </cell>
          <cell r="L18">
            <v>0</v>
          </cell>
          <cell r="T18">
            <v>0</v>
          </cell>
        </row>
        <row r="19">
          <cell r="C19">
            <v>0.2</v>
          </cell>
          <cell r="G19">
            <v>1337</v>
          </cell>
          <cell r="J19">
            <v>1337</v>
          </cell>
          <cell r="L19">
            <v>0</v>
          </cell>
          <cell r="T19">
            <v>0</v>
          </cell>
        </row>
        <row r="20">
          <cell r="C20" t="str">
            <v/>
          </cell>
          <cell r="J20">
            <v>0</v>
          </cell>
          <cell r="L20">
            <v>0</v>
          </cell>
          <cell r="T20">
            <v>0</v>
          </cell>
        </row>
        <row r="21">
          <cell r="C21">
            <v>0.2</v>
          </cell>
          <cell r="G21">
            <v>561</v>
          </cell>
          <cell r="J21">
            <v>561</v>
          </cell>
          <cell r="L21">
            <v>0</v>
          </cell>
          <cell r="T21">
            <v>0</v>
          </cell>
        </row>
        <row r="22">
          <cell r="C22" t="str">
            <v/>
          </cell>
          <cell r="J22">
            <v>0</v>
          </cell>
          <cell r="L22">
            <v>0</v>
          </cell>
          <cell r="T22">
            <v>0</v>
          </cell>
        </row>
        <row r="23">
          <cell r="C23">
            <v>0.2</v>
          </cell>
          <cell r="G23">
            <v>95</v>
          </cell>
          <cell r="J23">
            <v>95</v>
          </cell>
          <cell r="L23">
            <v>0</v>
          </cell>
          <cell r="T23">
            <v>0</v>
          </cell>
        </row>
        <row r="24">
          <cell r="C24" t="str">
            <v/>
          </cell>
          <cell r="J24">
            <v>0</v>
          </cell>
          <cell r="L24">
            <v>0</v>
          </cell>
          <cell r="T24">
            <v>0</v>
          </cell>
        </row>
        <row r="25">
          <cell r="C25">
            <v>0.2</v>
          </cell>
          <cell r="G25">
            <v>1790</v>
          </cell>
          <cell r="J25">
            <v>1790</v>
          </cell>
          <cell r="K25">
            <v>860</v>
          </cell>
          <cell r="L25">
            <v>0</v>
          </cell>
          <cell r="N25">
            <v>574</v>
          </cell>
          <cell r="T25">
            <v>288</v>
          </cell>
        </row>
        <row r="26">
          <cell r="C26">
            <v>0.2</v>
          </cell>
          <cell r="G26">
            <v>2459</v>
          </cell>
          <cell r="J26">
            <v>2459</v>
          </cell>
          <cell r="K26">
            <v>1721</v>
          </cell>
          <cell r="L26">
            <v>0</v>
          </cell>
          <cell r="N26">
            <v>1475</v>
          </cell>
          <cell r="T26">
            <v>1229</v>
          </cell>
        </row>
        <row r="27">
          <cell r="C27" t="str">
            <v/>
          </cell>
          <cell r="J27">
            <v>0</v>
          </cell>
          <cell r="L27">
            <v>0</v>
          </cell>
          <cell r="T27">
            <v>0</v>
          </cell>
        </row>
        <row r="28">
          <cell r="C28">
            <v>0.2</v>
          </cell>
          <cell r="H28">
            <v>2350</v>
          </cell>
          <cell r="J28">
            <v>2350</v>
          </cell>
          <cell r="L28">
            <v>2350</v>
          </cell>
          <cell r="N28">
            <v>2068</v>
          </cell>
          <cell r="T28">
            <v>1786</v>
          </cell>
        </row>
        <row r="29">
          <cell r="C29" t="str">
            <v/>
          </cell>
          <cell r="J29">
            <v>0</v>
          </cell>
          <cell r="L29">
            <v>0</v>
          </cell>
          <cell r="T29">
            <v>0</v>
          </cell>
        </row>
        <row r="30">
          <cell r="C30">
            <v>0.2</v>
          </cell>
          <cell r="G30">
            <v>25384</v>
          </cell>
          <cell r="J30">
            <v>25384</v>
          </cell>
          <cell r="L30">
            <v>0</v>
          </cell>
          <cell r="T30">
            <v>0</v>
          </cell>
        </row>
        <row r="31">
          <cell r="C31">
            <v>0.2</v>
          </cell>
          <cell r="G31">
            <v>15734</v>
          </cell>
          <cell r="J31">
            <v>15734</v>
          </cell>
          <cell r="K31">
            <v>6293</v>
          </cell>
          <cell r="L31">
            <v>0</v>
          </cell>
          <cell r="T31">
            <v>0</v>
          </cell>
        </row>
        <row r="32">
          <cell r="C32">
            <v>0.2</v>
          </cell>
          <cell r="H32">
            <v>30523</v>
          </cell>
          <cell r="J32">
            <v>30523</v>
          </cell>
          <cell r="L32">
            <v>30523</v>
          </cell>
          <cell r="N32">
            <v>18314</v>
          </cell>
          <cell r="T32">
            <v>6105</v>
          </cell>
        </row>
        <row r="33">
          <cell r="C33" t="str">
            <v/>
          </cell>
          <cell r="J33">
            <v>0</v>
          </cell>
          <cell r="L33">
            <v>0</v>
          </cell>
          <cell r="T33">
            <v>0</v>
          </cell>
        </row>
        <row r="34">
          <cell r="C34" t="str">
            <v/>
          </cell>
          <cell r="J34">
            <v>0</v>
          </cell>
          <cell r="L34">
            <v>0</v>
          </cell>
          <cell r="T34">
            <v>0</v>
          </cell>
        </row>
        <row r="35">
          <cell r="C35">
            <v>0.2</v>
          </cell>
          <cell r="G35">
            <v>77</v>
          </cell>
          <cell r="J35">
            <v>77</v>
          </cell>
          <cell r="K35">
            <v>44</v>
          </cell>
          <cell r="L35">
            <v>0</v>
          </cell>
          <cell r="N35">
            <v>38</v>
          </cell>
          <cell r="T35">
            <v>32</v>
          </cell>
        </row>
        <row r="36">
          <cell r="C36">
            <v>0.2</v>
          </cell>
          <cell r="G36">
            <v>810</v>
          </cell>
          <cell r="J36">
            <v>810</v>
          </cell>
          <cell r="L36">
            <v>0</v>
          </cell>
          <cell r="N36">
            <v>0</v>
          </cell>
          <cell r="R36">
            <v>0</v>
          </cell>
          <cell r="T36">
            <v>0</v>
          </cell>
        </row>
        <row r="37">
          <cell r="C37" t="str">
            <v/>
          </cell>
          <cell r="J37">
            <v>0</v>
          </cell>
          <cell r="L37">
            <v>0</v>
          </cell>
          <cell r="M37">
            <v>0</v>
          </cell>
          <cell r="N37">
            <v>0</v>
          </cell>
          <cell r="P37">
            <v>0</v>
          </cell>
          <cell r="Q37">
            <v>0</v>
          </cell>
          <cell r="R37">
            <v>0</v>
          </cell>
          <cell r="T37">
            <v>0</v>
          </cell>
        </row>
        <row r="50">
          <cell r="B50" t="str">
            <v>ULTRADATA (MALAYSIA) SDN BHD (Income Tax File Ref. No.: C 3894386-05)</v>
          </cell>
        </row>
        <row r="51">
          <cell r="B51" t="str">
            <v>Schedule of Capital Allowances for Year of Assessment 2000 (CYB)</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PMKT SUM"/>
      <sheetName val="BPMKT DETAILS"/>
      <sheetName val="BPMKT YA"/>
      <sheetName val="BPCOR SUMM"/>
      <sheetName val="BPCOR DETAILS"/>
      <sheetName val="BPCOR YA"/>
      <sheetName val="BPSEL SUM"/>
      <sheetName val="BPSEL DETAILS"/>
      <sheetName val="BPSEL YA"/>
      <sheetName val="BPFAC SUM"/>
      <sheetName val="BPFAC DETAILS"/>
      <sheetName val="BPFAC YA"/>
      <sheetName val="BP FACWHT SUM"/>
      <sheetName val="BP FACWHT DETAILS"/>
      <sheetName val="BP FACWHT YA"/>
      <sheetName val="0100"/>
      <sheetName val="BIS LIST-NTH 18"/>
      <sheetName val="Trans"/>
      <sheetName val="FF-1"/>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de"/>
      <sheetName val="A7"/>
      <sheetName val="BS"/>
      <sheetName val="CF"/>
      <sheetName val="B2"/>
      <sheetName val="C1"/>
      <sheetName val="D3"/>
      <sheetName val="C1-1"/>
      <sheetName val="D6"/>
      <sheetName val="D8"/>
      <sheetName val="E1"/>
      <sheetName val="E3"/>
      <sheetName val="F1"/>
      <sheetName val="F2"/>
      <sheetName val="F3"/>
      <sheetName val="G1"/>
      <sheetName val="G2"/>
      <sheetName val="G8"/>
      <sheetName val="H1"/>
      <sheetName val="H3"/>
      <sheetName val="J1"/>
      <sheetName val="K1"/>
      <sheetName val="L1"/>
      <sheetName val="L2"/>
      <sheetName val="L3"/>
      <sheetName val="M1"/>
      <sheetName val="M2"/>
      <sheetName val="M3"/>
      <sheetName val="M4"/>
      <sheetName val="M4-1"/>
      <sheetName val="M5"/>
      <sheetName val="ST"/>
      <sheetName val="SR"/>
      <sheetName val="Rsv-Dr"/>
      <sheetName val="Rsv-Cr"/>
    </sheetNames>
    <sheetDataSet>
      <sheetData sheetId="0" refreshError="1">
        <row r="1">
          <cell r="A1" t="str">
            <v>Test Sdn. Bhd.</v>
          </cell>
        </row>
        <row r="2">
          <cell r="A2" t="str">
            <v>WP Code (Trial Balance)</v>
          </cell>
        </row>
        <row r="3">
          <cell r="A3" t="str">
            <v xml:space="preserve"> 31 December 2001</v>
          </cell>
        </row>
        <row r="6">
          <cell r="A6" t="str">
            <v>WP_Code</v>
          </cell>
          <cell r="B6" t="str">
            <v>Description</v>
          </cell>
          <cell r="C6">
            <v>2001</v>
          </cell>
          <cell r="D6">
            <v>2000</v>
          </cell>
          <cell r="E6" t="str">
            <v>Group</v>
          </cell>
        </row>
        <row r="8">
          <cell r="A8" t="str">
            <v>B2-1</v>
          </cell>
          <cell r="B8" t="str">
            <v>Trading</v>
          </cell>
          <cell r="C8">
            <v>12</v>
          </cell>
          <cell r="D8">
            <v>100</v>
          </cell>
          <cell r="E8" t="str">
            <v>Sales</v>
          </cell>
        </row>
        <row r="9">
          <cell r="A9" t="str">
            <v>B2-2</v>
          </cell>
          <cell r="B9" t="str">
            <v>Retail</v>
          </cell>
          <cell r="C9">
            <v>2000</v>
          </cell>
          <cell r="D9">
            <v>200</v>
          </cell>
          <cell r="E9" t="str">
            <v>Sales</v>
          </cell>
        </row>
        <row r="10">
          <cell r="A10" t="str">
            <v>B2-3</v>
          </cell>
          <cell r="B10" t="str">
            <v>Food supply</v>
          </cell>
          <cell r="C10">
            <v>3000</v>
          </cell>
          <cell r="D10">
            <v>300</v>
          </cell>
          <cell r="E10" t="str">
            <v>Sales</v>
          </cell>
        </row>
        <row r="12">
          <cell r="E12" t="str">
            <v>Purchase</v>
          </cell>
        </row>
        <row r="17">
          <cell r="E17" t="str">
            <v>Sundry creditors</v>
          </cell>
        </row>
      </sheetData>
      <sheetData sheetId="1" refreshError="1">
        <row r="1">
          <cell r="H1" t="str">
            <v>Prepared by : FEZ</v>
          </cell>
        </row>
        <row r="2">
          <cell r="H2" t="str">
            <v>Date :</v>
          </cell>
        </row>
        <row r="4">
          <cell r="H4" t="str">
            <v>Reviewed by:</v>
          </cell>
        </row>
        <row r="5">
          <cell r="H5" t="str">
            <v>Date :</v>
          </cell>
        </row>
        <row r="8">
          <cell r="E8" t="str">
            <v>WP</v>
          </cell>
          <cell r="H8" t="str">
            <v>Balance Sheet</v>
          </cell>
        </row>
        <row r="9">
          <cell r="E9" t="str">
            <v>Code</v>
          </cell>
          <cell r="H9" t="str">
            <v>Dr</v>
          </cell>
          <cell r="I9" t="str">
            <v>Cr</v>
          </cell>
        </row>
        <row r="11">
          <cell r="E11" t="str">
            <v>b2-1</v>
          </cell>
        </row>
        <row r="12">
          <cell r="E12" t="str">
            <v>b2-3</v>
          </cell>
        </row>
        <row r="15">
          <cell r="E15" t="str">
            <v>b2-1</v>
          </cell>
        </row>
        <row r="16">
          <cell r="E16" t="str">
            <v>b2-2</v>
          </cell>
        </row>
        <row r="44">
          <cell r="H44">
            <v>0</v>
          </cell>
          <cell r="I44">
            <v>0</v>
          </cell>
        </row>
        <row r="46">
          <cell r="H46">
            <v>2500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JE"/>
      <sheetName val="Code"/>
      <sheetName val="Bal Sheet-Extract"/>
      <sheetName val="P&amp;L-Extract"/>
      <sheetName val="Trade Debtor"/>
      <sheetName val="Sales"/>
    </sheetNames>
    <sheetDataSet>
      <sheetData sheetId="0" refreshError="1">
        <row r="1">
          <cell r="G1" t="str">
            <v>Balance Sheet</v>
          </cell>
        </row>
        <row r="2">
          <cell r="G2" t="str">
            <v xml:space="preserve">Dr </v>
          </cell>
          <cell r="H2" t="str">
            <v>Cr</v>
          </cell>
        </row>
        <row r="4">
          <cell r="G4">
            <v>1000</v>
          </cell>
        </row>
        <row r="11">
          <cell r="H11">
            <v>200</v>
          </cell>
        </row>
        <row r="15">
          <cell r="G15">
            <v>1000</v>
          </cell>
          <cell r="H15">
            <v>200</v>
          </cell>
        </row>
      </sheetData>
      <sheetData sheetId="1"/>
      <sheetData sheetId="2"/>
      <sheetData sheetId="3"/>
      <sheetData sheetId="4"/>
      <sheetData sheetId="5"/>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B-gl"/>
      <sheetName val="gl"/>
      <sheetName val="1 LeadSchedule"/>
      <sheetName val="BPR"/>
      <sheetName val="FF-2"/>
      <sheetName val="FF-3"/>
      <sheetName val="P12.4"/>
      <sheetName val="FF-21(a)"/>
      <sheetName val="Company Info"/>
      <sheetName val="CA Comp"/>
      <sheetName val="FF-50"/>
      <sheetName val="U2 Sales"/>
      <sheetName val="FF-1"/>
      <sheetName val="FF-6"/>
      <sheetName val="0100"/>
      <sheetName val="C101"/>
      <sheetName val="G301(01)"/>
      <sheetName val="10"/>
      <sheetName val="Cost centre expenditure"/>
      <sheetName val="K5-1"/>
      <sheetName val="Sch A to __"/>
      <sheetName val="U1"/>
      <sheetName val="CA Sheet"/>
      <sheetName val="FSA"/>
      <sheetName val="B"/>
      <sheetName val="TC"/>
      <sheetName val="CA"/>
      <sheetName val="ADD"/>
      <sheetName val="P&amp;L"/>
      <sheetName val="H1-Investments"/>
      <sheetName val="Format (2)"/>
      <sheetName val="FF-2 (1)"/>
      <sheetName val="G-35-3"/>
      <sheetName val="1120"/>
      <sheetName val="price"/>
      <sheetName val="Mth"/>
      <sheetName val="RATE"/>
      <sheetName val="FF-21"/>
      <sheetName val="K1"/>
      <sheetName val="Sch18-34"/>
      <sheetName val="BP-BREAK"/>
      <sheetName val="U2 - Sales"/>
      <sheetName val="CA-O7"/>
      <sheetName val="pg3"/>
      <sheetName val="Profitability"/>
      <sheetName val="Main"/>
      <sheetName val="Working"/>
      <sheetName val="3 P&amp;L "/>
      <sheetName val="CBO0497"/>
      <sheetName val="Electrical "/>
      <sheetName val="B-3"/>
      <sheetName val="Asset List"/>
      <sheetName val="References"/>
      <sheetName val="SCH"/>
      <sheetName val="Entity Data"/>
      <sheetName val="1_LeadSchedule"/>
      <sheetName val="U2_Sales"/>
      <sheetName val="P12_4"/>
      <sheetName val="Company_Info"/>
      <sheetName val="CA_Comp"/>
      <sheetName val="Sch_A_to___"/>
      <sheetName val="Cost_centre_expenditure"/>
      <sheetName val="CA_Sheet"/>
      <sheetName val="Format_(2)"/>
      <sheetName val="FF-2_(1)"/>
      <sheetName val="C-1-5"/>
      <sheetName val="D1 2005"/>
      <sheetName val="Addition"/>
      <sheetName val="SCH B"/>
      <sheetName val="Interim --&gt; Top"/>
      <sheetName val="Salesfor2001"/>
      <sheetName val="A-1"/>
      <sheetName val="C101 Lead"/>
      <sheetName val="pl"/>
      <sheetName val="U"/>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0000"/>
      <sheetName val="BPR-BRD"/>
      <sheetName val="FSA-BRD"/>
      <sheetName val="F-12"/>
      <sheetName val="F-3"/>
      <sheetName val="Materiality"/>
      <sheetName val="F-3a"/>
      <sheetName val="F-4"/>
      <sheetName val="F-5"/>
      <sheetName val="F-9"/>
      <sheetName val="F-22"/>
      <sheetName val="Cashflow"/>
      <sheetName val="BPR balance sheet"/>
      <sheetName val="BPR profit &amp; loss"/>
      <sheetName val="BPR BS analysis"/>
      <sheetName val="BPR PL analysis"/>
      <sheetName val="RPT"/>
      <sheetName val="Appx A"/>
      <sheetName val="Circular-A"/>
      <sheetName val="Appx B"/>
      <sheetName val="Circular-B"/>
      <sheetName val="Appx C"/>
      <sheetName val="Appx D"/>
      <sheetName val="Appx E"/>
      <sheetName val="B-1"/>
      <sheetName val="Appx F"/>
      <sheetName val="BB-1"/>
      <sheetName val="CC"/>
      <sheetName val="FF"/>
      <sheetName val="FF-1"/>
      <sheetName val="FF-2"/>
      <sheetName val="FF-10"/>
      <sheetName val="g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or"/>
      <sheetName val="Dir"/>
      <sheetName val="Acc"/>
      <sheetName val="Notes"/>
      <sheetName val="Stat"/>
      <sheetName val="Aud1"/>
      <sheetName val="Aud2"/>
      <sheetName val="Annx1"/>
      <sheetName val="Annx3"/>
      <sheetName val="Annx4"/>
      <sheetName val="Annx2"/>
      <sheetName val="Cover"/>
      <sheetName val="Content"/>
      <sheetName val="EXT TB-MULTI"/>
    </sheetNames>
    <sheetDataSet>
      <sheetData sheetId="0" refreshError="1"/>
      <sheetData sheetId="1"/>
      <sheetData sheetId="2"/>
      <sheetData sheetId="3" refreshError="1"/>
      <sheetData sheetId="4" refreshError="1"/>
      <sheetData sheetId="5" refreshError="1"/>
      <sheetData sheetId="6" refreshError="1"/>
      <sheetData sheetId="7"/>
      <sheetData sheetId="8" refreshError="1"/>
      <sheetData sheetId="9" refreshError="1"/>
      <sheetData sheetId="10"/>
      <sheetData sheetId="11" refreshError="1"/>
      <sheetData sheetId="12" refreshError="1"/>
      <sheetData sheetId="13"/>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etails"/>
      <sheetName val="Report"/>
      <sheetName val="Sales"/>
      <sheetName val="4th cos"/>
      <sheetName val="K1-1 Addn"/>
      <sheetName val="Sheet1"/>
      <sheetName val="A"/>
      <sheetName val="FF-1"/>
      <sheetName val="AA"/>
      <sheetName val="AP110"/>
      <sheetName val="B-10"/>
      <sheetName val="BB-1"/>
      <sheetName val="C-5"/>
      <sheetName val="C-6"/>
      <sheetName val="C-6a"/>
      <sheetName val="CC"/>
      <sheetName val="F-1l2"/>
      <sheetName val="F-21"/>
      <sheetName val="F-4"/>
      <sheetName val="FF"/>
      <sheetName val="FF-2"/>
      <sheetName val="L"/>
      <sheetName val="M MM"/>
      <sheetName val="Pnl-10"/>
      <sheetName val="10"/>
      <sheetName val="20"/>
      <sheetName val="30a"/>
      <sheetName val="30-Note"/>
      <sheetName val="70"/>
      <sheetName val="U-2"/>
      <sheetName val="F-8(FSA)"/>
      <sheetName val="F-9c"/>
      <sheetName val="30"/>
      <sheetName val="F-5"/>
      <sheetName val="C-1-5"/>
      <sheetName val="UB-20"/>
      <sheetName val="AFA"/>
      <sheetName val="U-3"/>
      <sheetName val="H1-Investments"/>
      <sheetName val="JV"/>
      <sheetName val="SAME"/>
      <sheetName val="FF-3"/>
      <sheetName val="FF-50"/>
      <sheetName val="5 Analysis"/>
      <sheetName val="Sheet3"/>
      <sheetName val="CA"/>
      <sheetName val="PAYROLL"/>
      <sheetName val="Reimbursements"/>
      <sheetName val="CA Sheet"/>
      <sheetName val="Appx B"/>
      <sheetName val="Acc"/>
      <sheetName val="Input"/>
      <sheetName val="U-not use"/>
      <sheetName val="FSA"/>
      <sheetName val="tonghop"/>
      <sheetName val="4th_cos"/>
      <sheetName val="K1-1_Addn"/>
      <sheetName val="M_MM"/>
      <sheetName val="Appx_B"/>
      <sheetName val="CA_Sheet"/>
      <sheetName val="K4. F&amp;F"/>
      <sheetName val="0000"/>
      <sheetName val="FF-2 (1)"/>
      <sheetName val="B"/>
      <sheetName val="U-13-2(disc)"/>
      <sheetName val="FS-AUDIT"/>
      <sheetName val="1 LeadSchedule"/>
      <sheetName val="Main"/>
      <sheetName val="U"/>
      <sheetName val="EX RATE"/>
      <sheetName val="cashflowcomp"/>
      <sheetName val="Notes"/>
      <sheetName val="Fa (G)"/>
      <sheetName val="1120"/>
      <sheetName val="CA Comp"/>
      <sheetName val="RATE"/>
      <sheetName val="DFA"/>
      <sheetName val="acs"/>
    </sheetNames>
    <sheetDataSet>
      <sheetData sheetId="0" refreshError="1">
        <row r="92">
          <cell r="C92" t="str">
            <v>PELCO</v>
          </cell>
        </row>
        <row r="106">
          <cell r="C106" t="str">
            <v>SAPURA SERVICE CENTRE</v>
          </cell>
        </row>
        <row r="117">
          <cell r="C117" t="str">
            <v>INTELLECTRONICS SDN BHD</v>
          </cell>
        </row>
        <row r="125">
          <cell r="C125" t="str">
            <v>K.D. HOWA SENG SDN BHD</v>
          </cell>
        </row>
        <row r="138">
          <cell r="C138" t="str">
            <v>CIS-COMM SYSTEMS PTE LTD</v>
          </cell>
        </row>
        <row r="157">
          <cell r="C157" t="str">
            <v>JEBSEN &amp; JESSEN COMMUNICATIONS(M) SDN BHD</v>
          </cell>
        </row>
        <row r="165">
          <cell r="C165" t="str">
            <v>KEJURUTERAAN HUP LEE HING SDN BHD</v>
          </cell>
        </row>
        <row r="173">
          <cell r="C173" t="str">
            <v>HIGH TECH SECURITY AND AUTOMATION SALES &amp; SERVICES</v>
          </cell>
        </row>
        <row r="181">
          <cell r="C181" t="str">
            <v>YCF TRADING</v>
          </cell>
        </row>
        <row r="189">
          <cell r="C189" t="str">
            <v>AUSTCO MARKETING AND SERVICES</v>
          </cell>
        </row>
        <row r="197">
          <cell r="C197" t="str">
            <v>NEXUSTEL SDN BHD</v>
          </cell>
        </row>
      </sheetData>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COVER"/>
      <sheetName val="Sch1 Gd News Bd News"/>
      <sheetName val="Sch2 CM &amp; YTD"/>
      <sheetName val="Sch 3 Orders Won Lost"/>
      <sheetName val="Sch4 Mo Trend Graphs"/>
      <sheetName val="1 Funnel"/>
      <sheetName val="2 Orders"/>
      <sheetName val="3 P&amp;Lfcast"/>
      <sheetName val="4 Segments"/>
      <sheetName val="5 Fcastchgs"/>
      <sheetName val="6 RiskOpps"/>
      <sheetName val="7 BklgbyPjt"/>
      <sheetName val="8 BklgbySeg"/>
      <sheetName val="9 IAFactLoad"/>
      <sheetName val="10 TRIFactLoad"/>
      <sheetName val="11 GenOhds"/>
      <sheetName val="12 WCfcast"/>
      <sheetName val="13 Fcastchgs"/>
      <sheetName val="14 Cashfcast"/>
      <sheetName val="15 POC"/>
      <sheetName val="16 AgedAR"/>
      <sheetName val="17 OtherWC"/>
      <sheetName val="START PAGE"/>
      <sheetName val="Instructions"/>
      <sheetName val="Sch1 Rules"/>
      <sheetName val="Sch1 Rules (2)"/>
      <sheetName val="Sch2 Mkt Trends"/>
      <sheetName val="Sch3 Risks"/>
      <sheetName val="Sch4 Budget"/>
      <sheetName val="Sch4g Budget"/>
      <sheetName val="Sch4a Segment"/>
      <sheetName val="Sch 4ag Graphic"/>
      <sheetName val="Sch5 Trends"/>
      <sheetName val="Sch5g Graphic"/>
      <sheetName val="Sch5a Seg Trends"/>
      <sheetName val="Sch5ag Graphic"/>
      <sheetName val="Sch6 Op Profit Waterfall"/>
      <sheetName val="Sch6.1 Op Cash Waterfall"/>
      <sheetName val="Sch7 Bridge"/>
      <sheetName val="Sch7a Headcount"/>
      <sheetName val="Sch8 Top Opportunities"/>
      <sheetName val="Sch9 Orders Funnel"/>
      <sheetName val="Sch10 Cash"/>
      <sheetName val="Sch11 W Capital"/>
      <sheetName val="12 Next Level"/>
      <sheetName val="12 Next Level Americas"/>
      <sheetName val="12 Next Level EAME"/>
      <sheetName val="12 Next Level Asia Pacific"/>
      <sheetName val="bk201q1"/>
      <sheetName val="bk240q1"/>
      <sheetName val="bk290q1"/>
      <sheetName val="marcf (2)"/>
      <sheetName val="juncf (2)"/>
      <sheetName val="sepcf (2)"/>
      <sheetName val="deccf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F-6"/>
      <sheetName val="Hypothesis"/>
      <sheetName val="Profitability"/>
      <sheetName val="Profit anal"/>
      <sheetName val="BS"/>
      <sheetName val="FSA"/>
      <sheetName val="F-1&amp;2"/>
      <sheetName val="F-3"/>
      <sheetName val="F-4"/>
      <sheetName val="F-9"/>
      <sheetName val="F-11"/>
      <sheetName val="FF-2"/>
      <sheetName val="FF-4"/>
      <sheetName val="FF-10"/>
      <sheetName val="10"/>
      <sheetName val="20"/>
      <sheetName val="30"/>
      <sheetName val="os"/>
    </sheetNames>
    <sheetDataSet>
      <sheetData sheetId="0">
        <row r="5">
          <cell r="A5" t="str">
            <v xml:space="preserve">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audit-tdebtor"/>
      <sheetName val="TBal"/>
      <sheetName val="AgeDiff"/>
      <sheetName val="Budget"/>
      <sheetName val="AnalS'duleC"/>
      <sheetName val="graph"/>
      <sheetName val="AnalP&amp;L(A)"/>
      <sheetName val="AnalP&amp;L"/>
      <sheetName val="prov"/>
      <sheetName val="MgtRep"/>
      <sheetName val="P&amp;L"/>
      <sheetName val="B_Sheet(A)"/>
      <sheetName val="B_Sheet"/>
      <sheetName val="Notes(A)"/>
      <sheetName val="Notes"/>
      <sheetName val="Inv"/>
      <sheetName val="F.Asset"/>
      <sheetName val="CleaP&amp;L"/>
      <sheetName val="Clear"/>
      <sheetName val="Exp(YTD)"/>
      <sheetName val="Exp(mth)"/>
      <sheetName val="MLF"/>
      <sheetName val="Manaly98"/>
      <sheetName val="Sdeb"/>
      <sheetName val="scred"/>
      <sheetName val="P&amp;L(T)"/>
      <sheetName val="B-Sheet(T)"/>
      <sheetName val="Consol"/>
      <sheetName val="UW_Com"/>
      <sheetName val="196"/>
      <sheetName val="Module1"/>
      <sheetName val="Module2"/>
      <sheetName val="Module3"/>
      <sheetName val="Module5"/>
      <sheetName val="Module9"/>
      <sheetName val="AgeDidf"/>
      <sheetName val="P_L"/>
      <sheetName val="To do"/>
      <sheetName val="AJE"/>
      <sheetName val="RJE"/>
      <sheetName val="CRA"/>
      <sheetName val="Disclosures"/>
      <sheetName val="A3-1(a)"/>
      <sheetName val="A3-1(b)"/>
      <sheetName val="A3-2"/>
      <sheetName val="A8"/>
      <sheetName val="C"/>
      <sheetName val="E"/>
      <sheetName val="E2"/>
      <sheetName val="F"/>
      <sheetName val="G"/>
      <sheetName val="I"/>
      <sheetName val="I1"/>
      <sheetName val="K"/>
      <sheetName val="&lt;K2&gt;"/>
      <sheetName val="K4"/>
      <sheetName val="L"/>
      <sheetName val="M"/>
      <sheetName val="M1"/>
      <sheetName val="N"/>
      <sheetName val="N1"/>
      <sheetName val="O"/>
      <sheetName val="O1"/>
      <sheetName val="O2"/>
      <sheetName val="Q"/>
      <sheetName val="Q2"/>
      <sheetName val="R"/>
      <sheetName val="R1"/>
      <sheetName val="T"/>
      <sheetName val="U"/>
      <sheetName val="Sales cut-off"/>
      <sheetName val="Purchases cut-off"/>
      <sheetName val="Sales"/>
      <sheetName val="U-notes"/>
      <sheetName val="U4"/>
      <sheetName val="Purchase"/>
      <sheetName val="stock-not in used"/>
      <sheetName val="CLA"/>
      <sheetName val="Salary (2)-not in used"/>
      <sheetName val="Salary (3)-not in used"/>
      <sheetName val="Sales cut-off (2) - not in used"/>
      <sheetName val="U-13-2(disc)"/>
      <sheetName val="tax-ss"/>
      <sheetName val="CBO0497"/>
      <sheetName val="FF-6"/>
      <sheetName val="BS"/>
      <sheetName val="f&amp;f"/>
      <sheetName val="OEquip"/>
      <sheetName val="FF-1"/>
      <sheetName val="Template"/>
      <sheetName val="Paramdata"/>
      <sheetName val="F-5"/>
      <sheetName val="Bal Sheet"/>
      <sheetName val="depn-Sep 03"/>
      <sheetName val="CA Sheet"/>
      <sheetName val="Dec00MGT(f)"/>
      <sheetName val="2.2"/>
      <sheetName val="O1-1CA Sheet"/>
      <sheetName val="details"/>
      <sheetName val="5 Analysis"/>
      <sheetName val="Interim --&gt; Top"/>
      <sheetName val="C-1-5"/>
      <sheetName val="B"/>
      <sheetName val="FSA"/>
      <sheetName val="Company Info"/>
      <sheetName val="CBS - App1"/>
      <sheetName val="acs"/>
      <sheetName val="FA LIST"/>
      <sheetName val="Cost Variables"/>
      <sheetName val="FF-4"/>
      <sheetName val="Leasehold improvement"/>
      <sheetName val="Sheet1"/>
      <sheetName val="PAYROLL"/>
      <sheetName val="Reimbursements"/>
      <sheetName val="taux"/>
      <sheetName val="B-3"/>
      <sheetName val="1 LeadSchedule"/>
      <sheetName val="G2|1-MGS-SS"/>
      <sheetName val="Sheet3"/>
      <sheetName val="Farm1"/>
      <sheetName val="Validation"/>
      <sheetName val="C-63"/>
      <sheetName val="F_Asset"/>
      <sheetName val="To_do"/>
      <sheetName val="Sales_cut-off"/>
      <sheetName val="Purchases_cut-off"/>
      <sheetName val="stock-not_in_used"/>
      <sheetName val="Salary_(2)-not_in_used"/>
      <sheetName val="Salary_(3)-not_in_used"/>
      <sheetName val="Sales_cut-off_(2)_-_not_in_used"/>
      <sheetName val="2_2"/>
      <sheetName val="5_Analysis"/>
      <sheetName val="depn-Sep_03"/>
      <sheetName val="CA_Sheet"/>
      <sheetName val="O1-1CA_Sheet"/>
      <sheetName val="1_LeadSchedule"/>
      <sheetName val="Bal_Sheet"/>
      <sheetName val="Interim_--&gt;_Top"/>
      <sheetName val="Company_Info"/>
      <sheetName val="CBS_-_App1"/>
      <sheetName val="FA_LIST"/>
      <sheetName val="Cost_Variables"/>
      <sheetName val="Leasehold_improvement"/>
      <sheetName val="BPR"/>
      <sheetName val="EMAS Overview"/>
      <sheetName val="Sch FA.4"/>
      <sheetName val="F-1"/>
      <sheetName val="jul97"/>
      <sheetName val="B_S"/>
      <sheetName val="notes98"/>
      <sheetName val="Training"/>
      <sheetName val="TOTAL"/>
      <sheetName val="GENERAL"/>
      <sheetName val="SHF (CE)"/>
      <sheetName val="SHF (FF)"/>
      <sheetName val="SHF (OE)"/>
      <sheetName val="PL"/>
      <sheetName val="EmailInfo"/>
    </sheetNames>
    <sheetDataSet>
      <sheetData sheetId="0"/>
      <sheetData sheetId="1" refreshError="1">
        <row r="3">
          <cell r="A3" t="str">
            <v>Trade Debtors Breakdown</v>
          </cell>
        </row>
        <row r="162">
          <cell r="M162" t="str">
            <v>Trial balance as at 31.12.2000</v>
          </cell>
        </row>
      </sheetData>
      <sheetData sheetId="2"/>
      <sheetData sheetId="3"/>
      <sheetData sheetId="4"/>
      <sheetData sheetId="5"/>
      <sheetData sheetId="6"/>
      <sheetData sheetId="7"/>
      <sheetData sheetId="8"/>
      <sheetData sheetId="9"/>
      <sheetData sheetId="10" refreshError="1">
        <row r="1">
          <cell r="A1" t="str">
            <v>PROFIT AND LOSS ACCOUNT</v>
          </cell>
        </row>
      </sheetData>
      <sheetData sheetId="11"/>
      <sheetData sheetId="12" refreshError="1">
        <row r="1">
          <cell r="A1" t="str">
            <v>BALANCE SHEET</v>
          </cell>
        </row>
      </sheetData>
      <sheetData sheetId="13"/>
      <sheetData sheetId="14" refreshError="1">
        <row r="263">
          <cell r="W263">
            <v>10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Blank AWP"/>
      <sheetName val="FF-1"/>
    </sheetNames>
    <sheetDataSet>
      <sheetData sheetId="0" refreshError="1"/>
      <sheetData sheetId="1"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5 Analysis"/>
      <sheetName val="   Contents"/>
      <sheetName val="1 LeadSchedule"/>
      <sheetName val="2 Sec108"/>
      <sheetName val="3 P&amp;L - 4 Op.Exp"/>
      <sheetName val="3A Turnover 3B COS"/>
      <sheetName val="   Directors"/>
      <sheetName val="Shareholders"/>
      <sheetName val="Dividend"/>
      <sheetName val="ITA-RA"/>
      <sheetName val="Int-rest"/>
      <sheetName val="OTHER (2)"/>
      <sheetName val="Checklist"/>
      <sheetName val="Sheet2"/>
      <sheetName val="Highlight"/>
      <sheetName val="A3-1"/>
      <sheetName val="A3-2"/>
      <sheetName val="A3-3"/>
      <sheetName val="A2-1"/>
      <sheetName val="A2-2"/>
      <sheetName val="A2-3"/>
      <sheetName val="A2-4"/>
      <sheetName val="A-8"/>
      <sheetName val="SAD"/>
      <sheetName val="A5-1 CPL"/>
      <sheetName val="A5-2 CBS"/>
      <sheetName val="A5-3 Inter bal"/>
      <sheetName val="A5-4 Inter trans"/>
      <sheetName val="A5-5 RPT"/>
      <sheetName val="A5-6 Notes"/>
      <sheetName val="A5-7 FC &amp; sale prop"/>
      <sheetName val="C"/>
      <sheetName val="C-10"/>
      <sheetName val="E"/>
      <sheetName val="F"/>
      <sheetName val="F-10"/>
      <sheetName val="G"/>
      <sheetName val="I"/>
      <sheetName val="I-10"/>
      <sheetName val="K"/>
      <sheetName val="K-8"/>
      <sheetName val="K-9"/>
      <sheetName val="K-10"/>
      <sheetName val="M"/>
      <sheetName val="M-2"/>
      <sheetName val="N"/>
      <sheetName val="N-20"/>
      <sheetName val="P"/>
      <sheetName val="O"/>
      <sheetName val="S"/>
      <sheetName val="T"/>
      <sheetName val="U10"/>
      <sheetName val="U11"/>
      <sheetName val="U20"/>
      <sheetName val="U21"/>
      <sheetName val="U-22"/>
      <sheetName val="U30"/>
      <sheetName val="U31"/>
      <sheetName val="U70"/>
      <sheetName val="FDREPORT"/>
      <sheetName val="gl"/>
      <sheetName val="CA Sheet"/>
      <sheetName val="OPI"/>
      <sheetName val="BPR-Bloom"/>
      <sheetName val="BPR"/>
      <sheetName val="Alternative Procedures"/>
      <sheetName val="Lease"/>
      <sheetName val="A-1"/>
      <sheetName val="Excess Calc"/>
      <sheetName val="Accounts"/>
      <sheetName val="ACT"/>
      <sheetName val="A3|1"/>
      <sheetName val="Appx B"/>
      <sheetName val="B"/>
      <sheetName val="Thuc thanh"/>
      <sheetName val="K101"/>
      <sheetName val="Sheet3"/>
      <sheetName val="6446"/>
      <sheetName val="Capital Allowance"/>
      <sheetName val="FF-1"/>
      <sheetName val="P12.4"/>
      <sheetName val="FF-3"/>
      <sheetName val="PAYROLL"/>
      <sheetName val="Reimbursements"/>
      <sheetName val="10"/>
      <sheetName val="PM Setting"/>
      <sheetName val="F-5"/>
      <sheetName val="3 Analysis"/>
      <sheetName val="_x0000__x0003__x0000_"/>
      <sheetName val="Menu"/>
      <sheetName val="P&amp;L"/>
      <sheetName val="MFA"/>
      <sheetName val="4 Analysis"/>
      <sheetName val="ABACUS-SCH1"/>
      <sheetName val="FF-4"/>
      <sheetName val="FF-6"/>
      <sheetName val="U_dis"/>
      <sheetName val=" IB-PL-YTD"/>
      <sheetName val="?_x0003_?"/>
      <sheetName val="Cum.91-93"/>
      <sheetName val="Dec 94"/>
      <sheetName val="B-3"/>
      <sheetName val="details"/>
      <sheetName val="BS"/>
      <sheetName val="A8-1-3"/>
      <sheetName val="PSI"/>
      <sheetName val="Ul1"/>
      <sheetName val="O5"/>
      <sheetName val="O7"/>
      <sheetName val="lead "/>
      <sheetName val="PLOSS"/>
      <sheetName val="sap"/>
      <sheetName val="Significant Processes"/>
      <sheetName val="___Contents"/>
      <sheetName val="1_LeadSchedule"/>
      <sheetName val="2_Sec108"/>
      <sheetName val="3_P&amp;L_-_4_Op_Exp"/>
      <sheetName val="3A_Turnover_3B_COS"/>
      <sheetName val="5_Analysis"/>
      <sheetName val="___Directors"/>
      <sheetName val="OTHER_(2)"/>
      <sheetName val="A5-1_CPL"/>
      <sheetName val="A5-2_CBS"/>
      <sheetName val="A5-3_Inter_bal"/>
      <sheetName val="A5-4_Inter_trans"/>
      <sheetName val="A5-5_RPT"/>
      <sheetName val="A5-6_Notes"/>
      <sheetName val="A5-7_FC_&amp;_sale_prop"/>
      <sheetName val="CA_Sheet"/>
      <sheetName val="Excess_Calc"/>
      <sheetName val="Alternative_Procedures"/>
      <sheetName val="P12_4"/>
      <sheetName val="Appx_B"/>
      <sheetName val="PM_Setting"/>
      <sheetName val="4_Analysis"/>
      <sheetName val=""/>
      <sheetName val="Thuc_thanh"/>
      <sheetName val="Cum_91-93"/>
      <sheetName val="Dec_94"/>
      <sheetName val="Capital_Allowance"/>
      <sheetName val="??"/>
      <sheetName val="3_Analysis"/>
      <sheetName val="acs"/>
      <sheetName val="B_Sheet"/>
      <sheetName val="Notes"/>
      <sheetName val="TBal"/>
      <sheetName val="G-35-3"/>
      <sheetName val="10-20"/>
      <sheetName val="Standing Data"/>
      <sheetName val="Dept"/>
      <sheetName val="Master"/>
      <sheetName val="FFE"/>
      <sheetName val="TB"/>
      <sheetName val="Alternative Procedure"/>
      <sheetName val="FF-2"/>
      <sheetName val="O2"/>
      <sheetName val="Test of Beginning"/>
      <sheetName val="Repayment"/>
      <sheetName val="tax-ss"/>
      <sheetName val="LookUp"/>
      <sheetName val="Cat_Act Type"/>
      <sheetName val="PCSB S.O.W"/>
      <sheetName val="U-50"/>
      <sheetName val="Sheet1"/>
      <sheetName val="BS(Deloittes)"/>
      <sheetName val="U-13-2(disc)"/>
      <sheetName val="LEAD"/>
      <sheetName val="A760"/>
      <sheetName val="Bal Sheet"/>
      <sheetName val="JobDetails"/>
      <sheetName val="BS-M"/>
      <sheetName val="C101"/>
      <sheetName val="U102-U104 Detail"/>
      <sheetName val="U1101"/>
      <sheetName val="RATE"/>
      <sheetName val="NOMENCLATURE"/>
      <sheetName val="FADISP-FY2002(B)"/>
      <sheetName val="0000"/>
      <sheetName val="_x0003__x0000_"/>
      <sheetName val="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laroux"/>
      <sheetName val="summary"/>
      <sheetName val="MV"/>
      <sheetName val="OEquip"/>
      <sheetName val="Comp"/>
      <sheetName val="f&amp;f"/>
      <sheetName val="Reno"/>
    </sheetNames>
    <sheetDataSet>
      <sheetData sheetId="0" refreshError="1"/>
      <sheetData sheetId="1" refreshError="1"/>
      <sheetData sheetId="2" refreshError="1"/>
      <sheetData sheetId="3"/>
      <sheetData sheetId="4" refreshError="1"/>
      <sheetData sheetId="5"/>
      <sheetData sheetId="6"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Budget 2004"/>
      <sheetName val="Sales Details"/>
      <sheetName val="COS Details"/>
      <sheetName val="OPEX Details"/>
      <sheetName val="JAN-AUG"/>
      <sheetName val="CAP EX Details-2003"/>
      <sheetName val="CAP EX Details"/>
      <sheetName val="C. Assets"/>
      <sheetName val="C.Liab"/>
      <sheetName val="L.T Liab"/>
      <sheetName val="ASSUMPTIONS"/>
      <sheetName val="new projects"/>
      <sheetName val="CFLOWSUMM"/>
      <sheetName val=" CFLOW DETAILED"/>
      <sheetName val="Overview fi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0000"/>
      <sheetName val="Sheet1"/>
      <sheetName val="F-1 F-2"/>
      <sheetName val="F-3"/>
      <sheetName val="F-4"/>
      <sheetName val="F-5"/>
      <sheetName val="F-9"/>
      <sheetName val="A"/>
      <sheetName val="D"/>
      <sheetName val="B "/>
      <sheetName val="B-3"/>
      <sheetName val="B-4"/>
      <sheetName val="B-10"/>
      <sheetName val="L"/>
      <sheetName val="M"/>
      <sheetName val="U-disc"/>
      <sheetName val="U "/>
      <sheetName val="U-2"/>
      <sheetName val="U-3"/>
      <sheetName val="U-4"/>
      <sheetName val="BB"/>
      <sheetName val="BB-1"/>
      <sheetName val="BB-5"/>
      <sheetName val="CC"/>
      <sheetName val="CC-3"/>
      <sheetName val="FF"/>
      <sheetName val="FF-1"/>
      <sheetName val="FF-2"/>
      <sheetName val="FF-3"/>
      <sheetName val="FF-4"/>
      <sheetName val="10"/>
      <sheetName val="10-1"/>
      <sheetName val="20 30"/>
      <sheetName val="30-1"/>
      <sheetName val="70 "/>
      <sheetName val="P-1"/>
      <sheetName val="FF_1"/>
      <sheetName val="FF_2"/>
      <sheetName val="5 Analysis"/>
      <sheetName val="CFlowPg1"/>
      <sheetName val="IncomeStatement"/>
      <sheetName val="cashflowcomp"/>
      <sheetName va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refreshError="1"/>
      <sheetData sheetId="40" refreshError="1"/>
      <sheetData sheetId="41" refreshError="1"/>
      <sheetData sheetId="42"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pldt"/>
      <sheetName val="Sheet1"/>
      <sheetName val="F-1 F-2"/>
      <sheetName val="F-3"/>
      <sheetName val="F-4"/>
      <sheetName val="F-5"/>
      <sheetName val="F-9"/>
      <sheetName val="A"/>
      <sheetName val="D"/>
      <sheetName val="B "/>
      <sheetName val="B-3"/>
      <sheetName val="B-4"/>
      <sheetName val="B-10"/>
      <sheetName val="L"/>
      <sheetName val="M"/>
      <sheetName val="U-disc"/>
      <sheetName val="U "/>
      <sheetName val="U-2"/>
      <sheetName val="U-3"/>
      <sheetName val="U-4"/>
      <sheetName val="BB"/>
      <sheetName val="BB-1"/>
      <sheetName val="BB-5"/>
      <sheetName val="CC"/>
      <sheetName val="CC-3"/>
      <sheetName val="FF"/>
      <sheetName val="FF-1"/>
      <sheetName val="FF-2"/>
      <sheetName val="FF-3"/>
      <sheetName val="FF-4"/>
      <sheetName val="10"/>
      <sheetName val="10-1"/>
      <sheetName val="20 30"/>
      <sheetName val="30-1"/>
      <sheetName val="70 "/>
      <sheetName val="P-1"/>
      <sheetName val="0000"/>
      <sheetName val="FF_1"/>
      <sheetName val="tax-ss"/>
      <sheetName val="A-1"/>
      <sheetName val="UB-20old"/>
      <sheetName val="5 Analysis"/>
      <sheetName val="CFlowPg1"/>
      <sheetName val="Equity"/>
      <sheetName val="IncomeStatement"/>
      <sheetName val="Profitability"/>
      <sheetName val="Data Sheet"/>
      <sheetName val="O4_CA"/>
      <sheetName val="O5_IBA"/>
      <sheetName val="FF-5"/>
      <sheetName val="C"/>
      <sheetName val="Menu"/>
      <sheetName val="Assumption 5 years"/>
      <sheetName val="Assumption sheet"/>
      <sheetName val="O2"/>
      <sheetName val="#REF"/>
      <sheetName val="Entity Data"/>
      <sheetName val="O1-1CA "/>
      <sheetName val="Cost centre expenditure"/>
      <sheetName val="Cash&amp;Bank - A"/>
      <sheetName val="CFlow2"/>
      <sheetName val="Interim --&gt; Top"/>
      <sheetName val="ALLOWANCE'99"/>
      <sheetName val="B"/>
      <sheetName val="A3|1"/>
      <sheetName val="Library"/>
      <sheetName val="lead-Abacus1"/>
      <sheetName val="Sch4"/>
      <sheetName val="Sch4t"/>
      <sheetName val="Sch 4"/>
      <sheetName val="CashFlow"/>
      <sheetName val="BS"/>
      <sheetName val="CA Sheet"/>
      <sheetName val="Hp"/>
      <sheetName val="Bal Sheet"/>
      <sheetName val="details"/>
      <sheetName val="M-2"/>
      <sheetName val="E3.1"/>
      <sheetName val="E1.1"/>
      <sheetName val="E2.1"/>
      <sheetName val="Assumptions"/>
      <sheetName val="eqkl"/>
      <sheetName val="BIS LIST-NTH 18"/>
      <sheetName val="lookup"/>
      <sheetName val="Weights"/>
      <sheetName val="Main orig"/>
      <sheetName val="F-1_F-2"/>
      <sheetName val="B_"/>
      <sheetName val="U_"/>
      <sheetName val="20_30"/>
      <sheetName val="70_"/>
      <sheetName val="Data_Sheet"/>
      <sheetName val="Assumption_5_years"/>
      <sheetName val="Assumption_sheet"/>
      <sheetName val="5_Analysis"/>
      <sheetName val="Entity_Data"/>
      <sheetName val="Interim_--&gt;_Top"/>
      <sheetName val="O1-1CA_"/>
      <sheetName val="Cash&amp;Bank_-_A"/>
      <sheetName val="cashflowcomp"/>
      <sheetName val="Cat_Act Type"/>
      <sheetName val="CRA-Detail"/>
      <sheetName val="Acc"/>
      <sheetName val="Acc1"/>
      <sheetName val="Customize Your Loan Manager"/>
      <sheetName val="Loan Amortization Table"/>
      <sheetName val="KSIexps"/>
      <sheetName val="TN"/>
      <sheetName val="ND"/>
      <sheetName val="VL"/>
      <sheetName val="P12.4"/>
      <sheetName val="OPU_INFOR"/>
      <sheetName val="NOV'2001(br)"/>
      <sheetName val="INFO_PAGE"/>
      <sheetName val="CF"/>
      <sheetName val="Master Data"/>
      <sheetName val="____NAV"/>
      <sheetName val="OPI"/>
      <sheetName val="n7-e"/>
      <sheetName val="H1-Investments"/>
      <sheetName val="Sheet3"/>
      <sheetName val="BS.CON. ADJ"/>
      <sheetName val="CVD"/>
      <sheetName val="FDH"/>
      <sheetName val="FGV"/>
      <sheetName val="FHSB"/>
      <sheetName val="FMPM"/>
      <sheetName val="FTOWERS"/>
      <sheetName val="FUSB"/>
      <sheetName val="JUSB"/>
      <sheetName val="MHSB"/>
      <sheetName val="MUSB"/>
      <sheetName val="PL.CON.ADJ"/>
      <sheetName val="MANAGEMENT"/>
      <sheetName val="DEVELOPMENT"/>
      <sheetName val="CONSOL"/>
      <sheetName val="RMSB"/>
      <sheetName val="A2-3"/>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Weights"/>
      <sheetName val="SADEC99"/>
      <sheetName val="Tabelle3"/>
      <sheetName val="Interim --&gt; Top"/>
      <sheetName val="Entity Data"/>
      <sheetName val="Main orig"/>
      <sheetName val="1 LeadSchedule"/>
      <sheetName val="FF-1"/>
      <sheetName val="FSA"/>
      <sheetName val="Sheet8"/>
      <sheetName val="c"/>
      <sheetName val="NADIA 2111"/>
      <sheetName val="CODING"/>
      <sheetName val="XRATES"/>
      <sheetName val="Codestable"/>
      <sheetName val="Effort.A"/>
      <sheetName val="Effort.P"/>
      <sheetName val="Proj Summ"/>
      <sheetName val="MFA"/>
      <sheetName val="10"/>
      <sheetName val="CA Sheet"/>
      <sheetName val="CA"/>
      <sheetName val="N2-1F"/>
      <sheetName val="IT Category Codes"/>
      <sheetName val="YR99 RENTAL ACCRUAL"/>
      <sheetName val="Rates"/>
      <sheetName val="Format (2)"/>
      <sheetName val="COGS"/>
      <sheetName val="Sales"/>
      <sheetName val="E1"/>
      <sheetName val="F2-3-6 OH absorbtion rate "/>
      <sheetName val="OPTION"/>
      <sheetName val="CONTRACTS"/>
      <sheetName val="B"/>
      <sheetName val="U"/>
      <sheetName val="F-3"/>
      <sheetName val="5 Analysis"/>
      <sheetName val="0000"/>
      <sheetName val="P &amp; L EP"/>
      <sheetName val="P&amp;L JB"/>
      <sheetName val="tax-ss"/>
      <sheetName val="Install"/>
      <sheetName val="Entity_Data"/>
      <sheetName val="1_LeadSchedule"/>
      <sheetName val="Interim_--&gt;_Top"/>
      <sheetName val="Main_orig"/>
      <sheetName val="Effort_A"/>
      <sheetName val="Effort_P"/>
      <sheetName val="Proj_Summ"/>
      <sheetName val="CA_Sheet"/>
      <sheetName val="NADIA_2111"/>
      <sheetName val="IT_Category_Codes"/>
      <sheetName val="YR99_RENTAL_ACCRUAL"/>
      <sheetName val="Format_(2)"/>
      <sheetName val="F2-3-6_OH_absorbtion_rate_"/>
      <sheetName val="P_&amp;_L_EP"/>
      <sheetName val="P&amp;L_JB"/>
      <sheetName val="A-1"/>
      <sheetName val="U1"/>
      <sheetName val="Close"/>
      <sheetName val="CIP"/>
      <sheetName val="COA"/>
      <sheetName val="dl"/>
      <sheetName val="dlh"/>
      <sheetName val="TB"/>
      <sheetName val="CBO0497"/>
      <sheetName val="Dept Code TABLE"/>
      <sheetName val="Sheet5"/>
      <sheetName val="wbs"/>
      <sheetName val="FF-2"/>
      <sheetName val="EBIT Summary"/>
      <sheetName val="EBIT Walk"/>
      <sheetName val="SAG"/>
      <sheetName val="FF-3"/>
      <sheetName val="FF-2 (1)"/>
      <sheetName val="CBiz"/>
      <sheetName val="APR 05"/>
      <sheetName val="JAN 06"/>
      <sheetName val="JUL 05"/>
      <sheetName val="OCT 05"/>
      <sheetName val="App WP-11"/>
      <sheetName val="Price Master"/>
      <sheetName val="Macola GL"/>
      <sheetName val="FF-21(a)"/>
      <sheetName val="F-5"/>
      <sheetName val="K4. F&amp;F"/>
      <sheetName val="Annx1"/>
      <sheetName val="Drop-down List Values"/>
      <sheetName val="Chart of Account"/>
      <sheetName val="Other Services"/>
      <sheetName val="Dir"/>
      <sheetName val="Bal Sheet"/>
      <sheetName val="acs"/>
      <sheetName val="Sheet1"/>
    </sheetNames>
    <sheetDataSet>
      <sheetData sheetId="0" refreshError="1">
        <row r="3">
          <cell r="B3">
            <v>3.968253968253968E-2</v>
          </cell>
          <cell r="C3">
            <v>5.0793650793650794E-2</v>
          </cell>
          <cell r="D3">
            <v>6.3492063492063489E-2</v>
          </cell>
          <cell r="E3">
            <v>7.4999999999999997E-2</v>
          </cell>
          <cell r="F3">
            <v>9.5238095238095233E-2</v>
          </cell>
          <cell r="G3">
            <v>0.1</v>
          </cell>
          <cell r="H3">
            <v>0.125</v>
          </cell>
          <cell r="I3">
            <v>0.15625</v>
          </cell>
          <cell r="J3">
            <v>0.15873015873015872</v>
          </cell>
          <cell r="K3">
            <v>0.2</v>
          </cell>
        </row>
        <row r="5">
          <cell r="B5">
            <v>2</v>
          </cell>
          <cell r="C5">
            <v>3</v>
          </cell>
          <cell r="D5">
            <v>4</v>
          </cell>
          <cell r="E5">
            <v>5</v>
          </cell>
          <cell r="F5">
            <v>6</v>
          </cell>
          <cell r="G5">
            <v>7</v>
          </cell>
          <cell r="H5">
            <v>8</v>
          </cell>
          <cell r="I5">
            <v>9</v>
          </cell>
          <cell r="J5">
            <v>10</v>
          </cell>
          <cell r="K5">
            <v>11</v>
          </cell>
        </row>
        <row r="11">
          <cell r="A11">
            <v>20</v>
          </cell>
          <cell r="B11">
            <v>0</v>
          </cell>
          <cell r="C11">
            <v>0</v>
          </cell>
          <cell r="D11">
            <v>0</v>
          </cell>
          <cell r="E11">
            <v>0</v>
          </cell>
          <cell r="F11">
            <v>0</v>
          </cell>
          <cell r="G11">
            <v>0</v>
          </cell>
          <cell r="H11">
            <v>0.13100000000000001</v>
          </cell>
          <cell r="I11">
            <v>0.13100000000000001</v>
          </cell>
          <cell r="J11">
            <v>0.13100000000000001</v>
          </cell>
          <cell r="K11">
            <v>0.13100000000000001</v>
          </cell>
        </row>
        <row r="12">
          <cell r="A12">
            <v>25</v>
          </cell>
          <cell r="B12">
            <v>0</v>
          </cell>
          <cell r="C12">
            <v>0</v>
          </cell>
          <cell r="D12">
            <v>0</v>
          </cell>
          <cell r="E12">
            <v>0</v>
          </cell>
          <cell r="F12">
            <v>0.16900000000000001</v>
          </cell>
          <cell r="G12">
            <v>0.16900000000000001</v>
          </cell>
          <cell r="H12">
            <v>0.16900000000000001</v>
          </cell>
          <cell r="I12">
            <v>0.16900000000000001</v>
          </cell>
          <cell r="J12">
            <v>0.16900000000000001</v>
          </cell>
          <cell r="K12">
            <v>0.19800000000000001</v>
          </cell>
        </row>
        <row r="13">
          <cell r="A13">
            <v>32</v>
          </cell>
          <cell r="B13">
            <v>0</v>
          </cell>
          <cell r="C13">
            <v>0</v>
          </cell>
          <cell r="D13">
            <v>0</v>
          </cell>
          <cell r="E13">
            <v>0</v>
          </cell>
          <cell r="F13">
            <v>0.22500000000000001</v>
          </cell>
          <cell r="G13">
            <v>0.22500000000000001</v>
          </cell>
          <cell r="H13">
            <v>0.22900000000000001</v>
          </cell>
          <cell r="I13">
            <v>0.26900000000000002</v>
          </cell>
          <cell r="J13">
            <v>0.26900000000000002</v>
          </cell>
          <cell r="K13">
            <v>0.32500000000000001</v>
          </cell>
        </row>
        <row r="14">
          <cell r="A14">
            <v>40</v>
          </cell>
          <cell r="B14">
            <v>0</v>
          </cell>
          <cell r="C14">
            <v>0</v>
          </cell>
          <cell r="D14">
            <v>0</v>
          </cell>
          <cell r="E14">
            <v>0.28100000000000003</v>
          </cell>
          <cell r="F14">
            <v>0.28100000000000003</v>
          </cell>
          <cell r="G14">
            <v>0.29699999999999999</v>
          </cell>
          <cell r="H14">
            <v>0.35799999999999998</v>
          </cell>
          <cell r="I14">
            <v>0.42699999999999999</v>
          </cell>
          <cell r="J14">
            <v>0.42699999999999999</v>
          </cell>
          <cell r="K14">
            <v>0.50700000000000001</v>
          </cell>
        </row>
        <row r="15">
          <cell r="A15">
            <v>50</v>
          </cell>
          <cell r="B15">
            <v>0</v>
          </cell>
          <cell r="C15">
            <v>0</v>
          </cell>
          <cell r="D15">
            <v>0.35599999999999998</v>
          </cell>
          <cell r="E15">
            <v>0.37</v>
          </cell>
          <cell r="F15">
            <v>0.436</v>
          </cell>
          <cell r="G15">
            <v>0.45600000000000002</v>
          </cell>
          <cell r="H15">
            <v>0.54600000000000004</v>
          </cell>
          <cell r="I15">
            <v>0.66300000000000003</v>
          </cell>
          <cell r="J15">
            <v>0.66300000000000003</v>
          </cell>
          <cell r="K15">
            <v>0.78600000000000003</v>
          </cell>
        </row>
        <row r="16">
          <cell r="A16">
            <v>63</v>
          </cell>
          <cell r="B16">
            <v>0</v>
          </cell>
          <cell r="C16">
            <v>0.45400000000000001</v>
          </cell>
          <cell r="D16">
            <v>0.47099999999999997</v>
          </cell>
          <cell r="E16">
            <v>0.58299999999999996</v>
          </cell>
          <cell r="F16">
            <v>0.68300000000000005</v>
          </cell>
          <cell r="G16">
            <v>0.71599999999999997</v>
          </cell>
          <cell r="H16">
            <v>0.87</v>
          </cell>
          <cell r="I16">
            <v>1.05</v>
          </cell>
          <cell r="J16">
            <v>1.05</v>
          </cell>
          <cell r="K16">
            <v>1.26</v>
          </cell>
        </row>
        <row r="17">
          <cell r="A17">
            <v>75</v>
          </cell>
          <cell r="B17">
            <v>0</v>
          </cell>
          <cell r="C17">
            <v>0.54400000000000004</v>
          </cell>
          <cell r="D17">
            <v>0.66900000000000004</v>
          </cell>
          <cell r="E17">
            <v>0.82199999999999995</v>
          </cell>
          <cell r="F17">
            <v>0.97199999999999998</v>
          </cell>
          <cell r="G17">
            <v>1.01</v>
          </cell>
          <cell r="H17">
            <v>1.21</v>
          </cell>
          <cell r="I17">
            <v>1.47</v>
          </cell>
          <cell r="J17">
            <v>1.47</v>
          </cell>
          <cell r="K17">
            <v>1.77</v>
          </cell>
        </row>
        <row r="18">
          <cell r="A18">
            <v>90</v>
          </cell>
          <cell r="B18">
            <v>0.65600000000000003</v>
          </cell>
          <cell r="C18">
            <v>0.78300000000000003</v>
          </cell>
          <cell r="D18">
            <v>0.97</v>
          </cell>
          <cell r="E18">
            <v>1.18</v>
          </cell>
          <cell r="F18">
            <v>1.38</v>
          </cell>
          <cell r="G18">
            <v>1.45</v>
          </cell>
          <cell r="H18">
            <v>1.74</v>
          </cell>
          <cell r="I18">
            <v>2.12</v>
          </cell>
          <cell r="J18">
            <v>2.12</v>
          </cell>
          <cell r="K18">
            <v>2.5499999999999998</v>
          </cell>
        </row>
        <row r="19">
          <cell r="A19">
            <v>110</v>
          </cell>
          <cell r="B19">
            <v>0.93200000000000005</v>
          </cell>
          <cell r="C19">
            <v>1.17</v>
          </cell>
          <cell r="D19">
            <v>1.42</v>
          </cell>
          <cell r="E19">
            <v>1.77</v>
          </cell>
          <cell r="F19">
            <v>2.08</v>
          </cell>
          <cell r="G19">
            <v>2.16</v>
          </cell>
          <cell r="H19">
            <v>2.62</v>
          </cell>
          <cell r="I19">
            <v>3.16</v>
          </cell>
          <cell r="J19">
            <v>3.16</v>
          </cell>
          <cell r="K19">
            <v>3.78</v>
          </cell>
        </row>
        <row r="20">
          <cell r="A20">
            <v>125</v>
          </cell>
          <cell r="B20">
            <v>1.22</v>
          </cell>
          <cell r="C20">
            <v>1.51</v>
          </cell>
          <cell r="D20">
            <v>1.84</v>
          </cell>
          <cell r="E20">
            <v>2.2799999999999998</v>
          </cell>
          <cell r="F20">
            <v>2.66</v>
          </cell>
          <cell r="G20">
            <v>2.76</v>
          </cell>
          <cell r="H20">
            <v>3.37</v>
          </cell>
          <cell r="I20">
            <v>4.08</v>
          </cell>
          <cell r="J20">
            <v>4.08</v>
          </cell>
          <cell r="K20">
            <v>4.8899999999999997</v>
          </cell>
        </row>
        <row r="21">
          <cell r="A21">
            <v>140</v>
          </cell>
          <cell r="B21">
            <v>1.53</v>
          </cell>
          <cell r="C21">
            <v>1.87</v>
          </cell>
          <cell r="D21">
            <v>2.3199999999999998</v>
          </cell>
          <cell r="E21">
            <v>2.83</v>
          </cell>
          <cell r="F21">
            <v>3.35</v>
          </cell>
          <cell r="G21">
            <v>3.46</v>
          </cell>
          <cell r="H21">
            <v>4.22</v>
          </cell>
          <cell r="I21">
            <v>5.09</v>
          </cell>
          <cell r="J21">
            <v>5.09</v>
          </cell>
          <cell r="K21">
            <v>6.13</v>
          </cell>
        </row>
        <row r="22">
          <cell r="A22">
            <v>160</v>
          </cell>
          <cell r="B22">
            <v>1.94</v>
          </cell>
          <cell r="C22">
            <v>2.42</v>
          </cell>
          <cell r="D22">
            <v>3.04</v>
          </cell>
          <cell r="E22">
            <v>3.71</v>
          </cell>
          <cell r="F22">
            <v>4.3499999999999996</v>
          </cell>
          <cell r="G22">
            <v>4.5199999999999996</v>
          </cell>
          <cell r="H22">
            <v>5.51</v>
          </cell>
          <cell r="I22">
            <v>6.68</v>
          </cell>
          <cell r="J22">
            <v>6.68</v>
          </cell>
          <cell r="K22">
            <v>8.15</v>
          </cell>
        </row>
        <row r="23">
          <cell r="A23">
            <v>180</v>
          </cell>
          <cell r="B23">
            <v>2.4700000000000002</v>
          </cell>
          <cell r="C23">
            <v>3.06</v>
          </cell>
          <cell r="D23">
            <v>3.78</v>
          </cell>
          <cell r="E23">
            <v>4.67</v>
          </cell>
          <cell r="F23">
            <v>5.53</v>
          </cell>
          <cell r="G23">
            <v>5.72</v>
          </cell>
          <cell r="H23">
            <v>7</v>
          </cell>
          <cell r="I23">
            <v>8.6199999999999992</v>
          </cell>
          <cell r="J23">
            <v>8.6199999999999992</v>
          </cell>
          <cell r="K23">
            <v>10.3</v>
          </cell>
        </row>
        <row r="24">
          <cell r="A24">
            <v>200</v>
          </cell>
          <cell r="B24">
            <v>3.04</v>
          </cell>
          <cell r="C24">
            <v>3.83</v>
          </cell>
          <cell r="D24">
            <v>4.6900000000000004</v>
          </cell>
          <cell r="E24">
            <v>5.78</v>
          </cell>
          <cell r="F24">
            <v>6.8</v>
          </cell>
          <cell r="G24">
            <v>7.06</v>
          </cell>
          <cell r="H24">
            <v>8.58</v>
          </cell>
          <cell r="I24">
            <v>10.6</v>
          </cell>
          <cell r="J24">
            <v>10.6</v>
          </cell>
          <cell r="K24">
            <v>12.7</v>
          </cell>
        </row>
        <row r="25">
          <cell r="A25">
            <v>225</v>
          </cell>
          <cell r="B25">
            <v>3.85</v>
          </cell>
          <cell r="C25">
            <v>4.7699999999999996</v>
          </cell>
          <cell r="D25">
            <v>5.9</v>
          </cell>
          <cell r="E25">
            <v>7.31</v>
          </cell>
          <cell r="F25">
            <v>8.57</v>
          </cell>
          <cell r="G25">
            <v>8.9499999999999993</v>
          </cell>
          <cell r="H25">
            <v>11.1</v>
          </cell>
          <cell r="I25">
            <v>13.5</v>
          </cell>
          <cell r="J25">
            <v>13.5</v>
          </cell>
          <cell r="K25">
            <v>16.100000000000001</v>
          </cell>
        </row>
        <row r="26">
          <cell r="A26">
            <v>250</v>
          </cell>
          <cell r="B26">
            <v>4.75</v>
          </cell>
          <cell r="C26">
            <v>5.91</v>
          </cell>
          <cell r="D26">
            <v>7.3</v>
          </cell>
          <cell r="E26">
            <v>8.94</v>
          </cell>
          <cell r="F26">
            <v>10.6</v>
          </cell>
          <cell r="G26">
            <v>11</v>
          </cell>
          <cell r="H26">
            <v>13.7</v>
          </cell>
          <cell r="I26">
            <v>16.600000000000001</v>
          </cell>
          <cell r="J26">
            <v>16.600000000000001</v>
          </cell>
          <cell r="K26">
            <v>19.8</v>
          </cell>
        </row>
        <row r="27">
          <cell r="A27">
            <v>280</v>
          </cell>
          <cell r="B27">
            <v>5.97</v>
          </cell>
          <cell r="C27">
            <v>7.4</v>
          </cell>
          <cell r="D27">
            <v>9.11</v>
          </cell>
          <cell r="E27">
            <v>11.3</v>
          </cell>
          <cell r="F27">
            <v>13.2</v>
          </cell>
          <cell r="G27">
            <v>14.1</v>
          </cell>
          <cell r="H27">
            <v>17.2</v>
          </cell>
          <cell r="I27">
            <v>20.8</v>
          </cell>
          <cell r="J27">
            <v>20.8</v>
          </cell>
          <cell r="K27">
            <v>24.9</v>
          </cell>
        </row>
        <row r="28">
          <cell r="A28">
            <v>315</v>
          </cell>
          <cell r="B28">
            <v>7.5</v>
          </cell>
          <cell r="C28">
            <v>9.3699999999999992</v>
          </cell>
          <cell r="D28">
            <v>11.6</v>
          </cell>
          <cell r="E28">
            <v>14.2</v>
          </cell>
          <cell r="F28">
            <v>17.100000000000001</v>
          </cell>
          <cell r="G28">
            <v>17.899999999999999</v>
          </cell>
          <cell r="H28">
            <v>21.8</v>
          </cell>
          <cell r="I28">
            <v>26.3</v>
          </cell>
          <cell r="J28">
            <v>26.3</v>
          </cell>
          <cell r="K28">
            <v>31.5</v>
          </cell>
        </row>
        <row r="29">
          <cell r="A29">
            <v>355</v>
          </cell>
          <cell r="B29">
            <v>9.5500000000000007</v>
          </cell>
          <cell r="C29">
            <v>11.9</v>
          </cell>
          <cell r="D29">
            <v>14.7</v>
          </cell>
          <cell r="E29">
            <v>18.399999999999999</v>
          </cell>
          <cell r="F29">
            <v>21.8</v>
          </cell>
          <cell r="G29">
            <v>22.7</v>
          </cell>
          <cell r="H29">
            <v>27.6</v>
          </cell>
          <cell r="I29">
            <v>33.299999999999997</v>
          </cell>
          <cell r="J29">
            <v>33.299999999999997</v>
          </cell>
          <cell r="K29">
            <v>40</v>
          </cell>
        </row>
        <row r="30">
          <cell r="A30">
            <v>400</v>
          </cell>
          <cell r="B30">
            <v>12.1</v>
          </cell>
          <cell r="C30">
            <v>15.1</v>
          </cell>
          <cell r="D30">
            <v>18.600000000000001</v>
          </cell>
          <cell r="E30">
            <v>23.4</v>
          </cell>
          <cell r="F30">
            <v>27.7</v>
          </cell>
          <cell r="G30">
            <v>28.7</v>
          </cell>
          <cell r="H30">
            <v>35</v>
          </cell>
          <cell r="I30">
            <v>42.3</v>
          </cell>
          <cell r="J30">
            <v>42.3</v>
          </cell>
          <cell r="K30">
            <v>50.6</v>
          </cell>
        </row>
        <row r="31">
          <cell r="A31">
            <v>450</v>
          </cell>
          <cell r="B31">
            <v>15.3</v>
          </cell>
          <cell r="C31">
            <v>19</v>
          </cell>
          <cell r="D31">
            <v>25.4</v>
          </cell>
          <cell r="E31">
            <v>29.7</v>
          </cell>
          <cell r="F31">
            <v>35</v>
          </cell>
          <cell r="G31">
            <v>36.4</v>
          </cell>
          <cell r="H31">
            <v>44.3</v>
          </cell>
          <cell r="I31">
            <v>53.7</v>
          </cell>
          <cell r="J31">
            <v>53.7</v>
          </cell>
          <cell r="K31">
            <v>64.3</v>
          </cell>
        </row>
        <row r="32">
          <cell r="A32">
            <v>500</v>
          </cell>
          <cell r="B32">
            <v>18.899999999999999</v>
          </cell>
          <cell r="C32">
            <v>23.4</v>
          </cell>
          <cell r="D32">
            <v>29.6</v>
          </cell>
          <cell r="E32">
            <v>36.6</v>
          </cell>
          <cell r="F32">
            <v>43.1</v>
          </cell>
          <cell r="G32">
            <v>44.8</v>
          </cell>
          <cell r="H32">
            <v>54.8</v>
          </cell>
          <cell r="I32">
            <v>66.2</v>
          </cell>
          <cell r="J32">
            <v>66.2</v>
          </cell>
          <cell r="K32">
            <v>79.3</v>
          </cell>
        </row>
        <row r="33">
          <cell r="A33">
            <v>560</v>
          </cell>
          <cell r="B33">
            <v>23.7</v>
          </cell>
          <cell r="C33">
            <v>30.1</v>
          </cell>
          <cell r="D33">
            <v>37.200000000000003</v>
          </cell>
          <cell r="E33">
            <v>45.9</v>
          </cell>
          <cell r="F33">
            <v>54.2</v>
          </cell>
          <cell r="G33">
            <v>56.2</v>
          </cell>
          <cell r="H33">
            <v>68.599999999999994</v>
          </cell>
          <cell r="I33">
            <v>82.9</v>
          </cell>
          <cell r="J33">
            <v>82.9</v>
          </cell>
          <cell r="K33">
            <v>0</v>
          </cell>
        </row>
        <row r="34">
          <cell r="A34">
            <v>630</v>
          </cell>
          <cell r="B34">
            <v>29.9</v>
          </cell>
          <cell r="C34">
            <v>38</v>
          </cell>
          <cell r="D34">
            <v>47.1</v>
          </cell>
          <cell r="E34">
            <v>58</v>
          </cell>
          <cell r="F34">
            <v>68.400000000000006</v>
          </cell>
          <cell r="G34">
            <v>71.099999999999994</v>
          </cell>
          <cell r="H34">
            <v>86.8</v>
          </cell>
          <cell r="I34">
            <v>105</v>
          </cell>
          <cell r="J34">
            <v>105</v>
          </cell>
          <cell r="K34">
            <v>0</v>
          </cell>
        </row>
        <row r="35">
          <cell r="A35">
            <v>710</v>
          </cell>
          <cell r="B35">
            <v>39</v>
          </cell>
          <cell r="C35">
            <v>48.4</v>
          </cell>
          <cell r="D35">
            <v>59.8</v>
          </cell>
          <cell r="E35">
            <v>73.8</v>
          </cell>
          <cell r="F35">
            <v>87</v>
          </cell>
          <cell r="G35">
            <v>90.4</v>
          </cell>
          <cell r="H35">
            <v>110</v>
          </cell>
          <cell r="I35">
            <v>0</v>
          </cell>
          <cell r="J35">
            <v>0</v>
          </cell>
          <cell r="K35">
            <v>0</v>
          </cell>
        </row>
        <row r="36">
          <cell r="A36">
            <v>800</v>
          </cell>
          <cell r="B36">
            <v>49.4</v>
          </cell>
          <cell r="C36">
            <v>61.3</v>
          </cell>
          <cell r="D36">
            <v>75.8</v>
          </cell>
          <cell r="E36">
            <v>93.5</v>
          </cell>
          <cell r="F36">
            <v>110</v>
          </cell>
          <cell r="G36">
            <v>115</v>
          </cell>
          <cell r="H36">
            <v>140</v>
          </cell>
          <cell r="I36">
            <v>0</v>
          </cell>
          <cell r="J36">
            <v>0</v>
          </cell>
          <cell r="K36">
            <v>0</v>
          </cell>
        </row>
        <row r="37">
          <cell r="A37">
            <v>900</v>
          </cell>
          <cell r="B37">
            <v>62.4</v>
          </cell>
          <cell r="C37">
            <v>77.7</v>
          </cell>
          <cell r="D37">
            <v>96.8</v>
          </cell>
          <cell r="E37">
            <v>118</v>
          </cell>
          <cell r="F37">
            <v>140</v>
          </cell>
          <cell r="G37">
            <v>146</v>
          </cell>
          <cell r="H37">
            <v>0</v>
          </cell>
          <cell r="I37">
            <v>0</v>
          </cell>
          <cell r="J37">
            <v>0</v>
          </cell>
          <cell r="K37">
            <v>0</v>
          </cell>
        </row>
        <row r="38">
          <cell r="A38">
            <v>1000</v>
          </cell>
          <cell r="B38">
            <v>76.8</v>
          </cell>
          <cell r="C38">
            <v>95.6</v>
          </cell>
          <cell r="D38">
            <v>119</v>
          </cell>
          <cell r="E38">
            <v>146</v>
          </cell>
          <cell r="F38">
            <v>173</v>
          </cell>
          <cell r="G38">
            <v>179</v>
          </cell>
          <cell r="H38">
            <v>0</v>
          </cell>
          <cell r="I38">
            <v>0</v>
          </cell>
          <cell r="J38">
            <v>0</v>
          </cell>
          <cell r="K38">
            <v>0</v>
          </cell>
        </row>
        <row r="39">
          <cell r="A39">
            <v>1200</v>
          </cell>
          <cell r="B39">
            <v>111</v>
          </cell>
          <cell r="C39">
            <v>137.69999999999999</v>
          </cell>
          <cell r="D39">
            <v>0</v>
          </cell>
          <cell r="E39">
            <v>0</v>
          </cell>
          <cell r="F39">
            <v>0</v>
          </cell>
          <cell r="G39">
            <v>0</v>
          </cell>
          <cell r="H39">
            <v>0</v>
          </cell>
          <cell r="I39">
            <v>0</v>
          </cell>
          <cell r="J39">
            <v>0</v>
          </cell>
          <cell r="K3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_x0000__x0000_"/>
      <sheetName val="***00"/>
      <sheetName val="Disclosure"/>
      <sheetName val="TAworkings"/>
      <sheetName val="TA"/>
      <sheetName val="AJE"/>
      <sheetName val="consol"/>
      <sheetName val="CF-7"/>
      <sheetName val="interbal"/>
      <sheetName val="segmental"/>
      <sheetName val="NTA"/>
      <sheetName val="seg-turnover"/>
      <sheetName val="dato-turnover"/>
      <sheetName val="dato-pbt"/>
      <sheetName val="Sheet2"/>
      <sheetName val="Assoc_byco"/>
      <sheetName val="associate"/>
      <sheetName val="highlights"/>
      <sheetName val="consolpl"/>
      <sheetName val="presegmental"/>
      <sheetName val="kpi"/>
      <sheetName val="GKTJV"/>
      <sheetName val="protover"/>
      <sheetName val="GESB"/>
      <sheetName val="GMMJV"/>
      <sheetName val="Project"/>
      <sheetName val="Sheet1"/>
      <sheetName val="prot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IS LIST-C1 21 (2)"/>
      <sheetName val="BIS LIST-C1 20 (2)"/>
      <sheetName val="BIS LIST-C2 18"/>
      <sheetName val="BIS LIST-C2 19"/>
      <sheetName val="BIS LIST-C2 20"/>
      <sheetName val="BIS LIST-C2 21"/>
      <sheetName val="BIS LIST-NTH 18"/>
      <sheetName val="BIS LIST-NTH 19"/>
      <sheetName val="BIS LIST-NTH 20"/>
      <sheetName val="BIS LIST-NTH 21"/>
      <sheetName val="BIS LIST-NTH 19 (2)"/>
      <sheetName val="BIS LIST-NTH 18 (2)"/>
      <sheetName val="BIS LIST-STH 20 (2)"/>
      <sheetName val="BIS LIST-STH 21 (2)"/>
      <sheetName val="BIS LIST-C1 18 (2)"/>
      <sheetName val="BIS LIST-C1 19 (2)"/>
      <sheetName val="BIS LIST-C1 19 (3)"/>
      <sheetName val="BIS LIST-EC 18 (2)"/>
      <sheetName val="BIS LIST-EC 19 (2)"/>
      <sheetName val="BIS LIST-STH 18 (2)"/>
      <sheetName val="BIS LIST-EC 20 (2)"/>
      <sheetName val="BIS LIST-EC 21 (2)"/>
      <sheetName val="sap"/>
      <sheetName val="DFA"/>
      <sheetName val="BIS LIST_NTH 18"/>
      <sheetName val="Sheet3"/>
      <sheetName val="U-13-2(disc)"/>
      <sheetName val="Jobs"/>
      <sheetName val="%"/>
      <sheetName val="HP99"/>
      <sheetName val="ADD"/>
      <sheetName val="Acc1"/>
      <sheetName val="CA"/>
      <sheetName val="gl"/>
      <sheetName val="Interim --&gt; Top"/>
      <sheetName val="BS"/>
      <sheetName val="A08-1_Appendix I (pf)"/>
      <sheetName val="5 Analysis"/>
      <sheetName val="BIS MAY"/>
      <sheetName val="BPR-Bloom"/>
      <sheetName val="SAD"/>
      <sheetName val="U8000"/>
      <sheetName val="itc-inv"/>
      <sheetName val="BPR"/>
      <sheetName val="Mth"/>
      <sheetName val="RATE"/>
    </sheetNames>
    <sheetDataSet>
      <sheetData sheetId="0"/>
      <sheetData sheetId="1"/>
      <sheetData sheetId="2"/>
      <sheetData sheetId="3"/>
      <sheetData sheetId="4"/>
      <sheetData sheetId="5"/>
      <sheetData sheetId="6" refreshError="1">
        <row r="1">
          <cell r="A1" t="str">
            <v>BIS</v>
          </cell>
          <cell r="B1" t="str">
            <v>WK NO</v>
          </cell>
          <cell r="C1" t="str">
            <v>BK REF #</v>
          </cell>
          <cell r="D1" t="str">
            <v>BANK</v>
          </cell>
          <cell r="E1" t="str">
            <v>DATE</v>
          </cell>
          <cell r="F1" t="str">
            <v>RM</v>
          </cell>
          <cell r="G1" t="str">
            <v>COMM</v>
          </cell>
          <cell r="H1" t="str">
            <v>NET BIS</v>
          </cell>
        </row>
        <row r="2">
          <cell r="A2" t="str">
            <v>AZHAR</v>
          </cell>
          <cell r="B2">
            <v>18</v>
          </cell>
          <cell r="C2">
            <v>1</v>
          </cell>
          <cell r="D2" t="str">
            <v>PAB</v>
          </cell>
          <cell r="E2">
            <v>35924</v>
          </cell>
          <cell r="F2">
            <v>3949.98</v>
          </cell>
          <cell r="G2">
            <v>1.22</v>
          </cell>
          <cell r="H2">
            <v>3948.76</v>
          </cell>
        </row>
        <row r="3">
          <cell r="A3" t="str">
            <v>HAZIDI</v>
          </cell>
          <cell r="B3">
            <v>18</v>
          </cell>
          <cell r="C3">
            <v>1</v>
          </cell>
          <cell r="D3" t="str">
            <v>MBB</v>
          </cell>
          <cell r="E3">
            <v>35922</v>
          </cell>
          <cell r="F3">
            <v>1699.49</v>
          </cell>
          <cell r="G3">
            <v>0.51</v>
          </cell>
          <cell r="H3">
            <v>1698.98</v>
          </cell>
        </row>
        <row r="4">
          <cell r="A4" t="str">
            <v>HAZIDI</v>
          </cell>
          <cell r="B4">
            <v>18</v>
          </cell>
          <cell r="C4">
            <v>2</v>
          </cell>
          <cell r="D4" t="str">
            <v>MBB</v>
          </cell>
          <cell r="E4">
            <v>35922</v>
          </cell>
          <cell r="F4">
            <v>52.3</v>
          </cell>
          <cell r="G4">
            <v>0.5</v>
          </cell>
          <cell r="H4">
            <v>51.8</v>
          </cell>
        </row>
        <row r="5">
          <cell r="A5" t="str">
            <v>HAZIDI</v>
          </cell>
          <cell r="B5">
            <v>18</v>
          </cell>
          <cell r="C5">
            <v>3</v>
          </cell>
          <cell r="D5" t="str">
            <v>MBB</v>
          </cell>
          <cell r="E5">
            <v>35926</v>
          </cell>
          <cell r="F5">
            <v>3224.33</v>
          </cell>
          <cell r="G5">
            <v>0.97</v>
          </cell>
          <cell r="H5">
            <v>3223.36</v>
          </cell>
        </row>
        <row r="6">
          <cell r="A6" t="str">
            <v>KAMAL</v>
          </cell>
          <cell r="B6">
            <v>18</v>
          </cell>
          <cell r="C6">
            <v>1</v>
          </cell>
          <cell r="D6" t="str">
            <v>MBB</v>
          </cell>
          <cell r="E6">
            <v>35923</v>
          </cell>
          <cell r="F6">
            <v>3898.83</v>
          </cell>
          <cell r="G6">
            <v>1.17</v>
          </cell>
          <cell r="H6">
            <v>3897.66</v>
          </cell>
        </row>
        <row r="7">
          <cell r="A7" t="str">
            <v>KAMAL</v>
          </cell>
          <cell r="B7">
            <v>18</v>
          </cell>
          <cell r="C7">
            <v>2</v>
          </cell>
          <cell r="D7" t="str">
            <v>MBB</v>
          </cell>
          <cell r="E7">
            <v>35927</v>
          </cell>
          <cell r="F7">
            <v>323.07</v>
          </cell>
          <cell r="G7">
            <v>1.57</v>
          </cell>
          <cell r="H7">
            <v>321.5</v>
          </cell>
        </row>
        <row r="8">
          <cell r="A8" t="str">
            <v>LAM</v>
          </cell>
          <cell r="B8">
            <v>18</v>
          </cell>
          <cell r="C8">
            <v>1</v>
          </cell>
          <cell r="D8" t="str">
            <v>MBB</v>
          </cell>
          <cell r="E8">
            <v>35927</v>
          </cell>
          <cell r="F8">
            <v>647.44000000000005</v>
          </cell>
          <cell r="G8">
            <v>1.33</v>
          </cell>
          <cell r="H8">
            <v>646.11</v>
          </cell>
        </row>
        <row r="9">
          <cell r="A9" t="str">
            <v>LAM</v>
          </cell>
          <cell r="B9">
            <v>18</v>
          </cell>
          <cell r="C9">
            <v>2</v>
          </cell>
          <cell r="D9" t="str">
            <v>MBB</v>
          </cell>
          <cell r="E9">
            <v>35923</v>
          </cell>
          <cell r="F9">
            <v>2398.56</v>
          </cell>
          <cell r="G9">
            <v>0.72</v>
          </cell>
          <cell r="H9">
            <v>2397.84</v>
          </cell>
        </row>
        <row r="10">
          <cell r="A10" t="str">
            <v>LAM</v>
          </cell>
          <cell r="B10">
            <v>18</v>
          </cell>
          <cell r="C10">
            <v>3</v>
          </cell>
          <cell r="D10" t="str">
            <v>MBB</v>
          </cell>
          <cell r="E10">
            <v>35921</v>
          </cell>
          <cell r="F10">
            <v>2098.7399999999998</v>
          </cell>
          <cell r="G10">
            <v>0.63</v>
          </cell>
          <cell r="H10">
            <v>2098.11</v>
          </cell>
        </row>
        <row r="11">
          <cell r="A11" t="str">
            <v>MEOR</v>
          </cell>
          <cell r="B11">
            <v>18</v>
          </cell>
          <cell r="C11">
            <v>1</v>
          </cell>
          <cell r="D11" t="str">
            <v>MBB</v>
          </cell>
          <cell r="E11">
            <v>35927</v>
          </cell>
          <cell r="F11">
            <v>736.6</v>
          </cell>
          <cell r="G11">
            <v>0</v>
          </cell>
          <cell r="H11">
            <v>736.6</v>
          </cell>
        </row>
        <row r="12">
          <cell r="A12" t="str">
            <v>MEOR</v>
          </cell>
          <cell r="B12">
            <v>18</v>
          </cell>
          <cell r="C12">
            <v>2</v>
          </cell>
          <cell r="D12" t="str">
            <v>MBB</v>
          </cell>
          <cell r="E12">
            <v>35921</v>
          </cell>
          <cell r="F12">
            <v>2448.52</v>
          </cell>
          <cell r="G12">
            <v>0.74</v>
          </cell>
          <cell r="H12">
            <v>2447.7800000000002</v>
          </cell>
        </row>
        <row r="13">
          <cell r="A13" t="str">
            <v>MEOR</v>
          </cell>
          <cell r="B13">
            <v>18</v>
          </cell>
          <cell r="C13">
            <v>3</v>
          </cell>
          <cell r="D13" t="str">
            <v>MBB</v>
          </cell>
          <cell r="E13">
            <v>35923</v>
          </cell>
          <cell r="F13">
            <v>3497.9</v>
          </cell>
          <cell r="G13">
            <v>1.05</v>
          </cell>
          <cell r="H13">
            <v>3496.85</v>
          </cell>
        </row>
        <row r="14">
          <cell r="A14" t="str">
            <v>RAMLI</v>
          </cell>
          <cell r="B14">
            <v>18</v>
          </cell>
          <cell r="C14">
            <v>1</v>
          </cell>
          <cell r="D14" t="str">
            <v>MBB</v>
          </cell>
          <cell r="E14">
            <v>35922</v>
          </cell>
          <cell r="F14">
            <v>4163.75</v>
          </cell>
          <cell r="G14">
            <v>1.25</v>
          </cell>
          <cell r="H14">
            <v>4162.5</v>
          </cell>
        </row>
        <row r="15">
          <cell r="A15" t="str">
            <v>RAMLI</v>
          </cell>
          <cell r="B15">
            <v>18</v>
          </cell>
          <cell r="C15">
            <v>2</v>
          </cell>
          <cell r="D15" t="str">
            <v>MBB</v>
          </cell>
          <cell r="E15">
            <v>35923</v>
          </cell>
          <cell r="F15">
            <v>940.15</v>
          </cell>
          <cell r="G15">
            <v>1.65</v>
          </cell>
          <cell r="H15">
            <v>938.5</v>
          </cell>
        </row>
        <row r="16">
          <cell r="A16" t="str">
            <v>TARMIZI</v>
          </cell>
          <cell r="B16">
            <v>18</v>
          </cell>
          <cell r="C16">
            <v>1</v>
          </cell>
          <cell r="D16" t="str">
            <v>MBB</v>
          </cell>
          <cell r="E16">
            <v>35926</v>
          </cell>
          <cell r="F16">
            <v>4035.79</v>
          </cell>
          <cell r="G16">
            <v>1.71</v>
          </cell>
          <cell r="H16">
            <v>4034.08</v>
          </cell>
        </row>
        <row r="17">
          <cell r="A17" t="str">
            <v>VASU</v>
          </cell>
          <cell r="B17">
            <v>18</v>
          </cell>
          <cell r="C17">
            <v>1</v>
          </cell>
          <cell r="D17" t="str">
            <v>PAB</v>
          </cell>
          <cell r="E17">
            <v>35923</v>
          </cell>
          <cell r="F17">
            <v>1369</v>
          </cell>
          <cell r="G17">
            <v>1.5</v>
          </cell>
          <cell r="H17">
            <v>1367.5</v>
          </cell>
        </row>
        <row r="18">
          <cell r="A18" t="str">
            <v>VASU</v>
          </cell>
          <cell r="B18">
            <v>18</v>
          </cell>
          <cell r="C18">
            <v>2</v>
          </cell>
          <cell r="D18" t="str">
            <v>PAB</v>
          </cell>
          <cell r="E18">
            <v>35921</v>
          </cell>
          <cell r="F18">
            <v>1399</v>
          </cell>
          <cell r="G18">
            <v>0.5</v>
          </cell>
          <cell r="H18">
            <v>1398.5</v>
          </cell>
        </row>
        <row r="19">
          <cell r="A19" t="str">
            <v>YUSOP</v>
          </cell>
          <cell r="B19">
            <v>18</v>
          </cell>
          <cell r="C19">
            <v>2</v>
          </cell>
          <cell r="D19" t="str">
            <v>BBMB</v>
          </cell>
          <cell r="E19">
            <v>35922</v>
          </cell>
          <cell r="F19">
            <v>1799.46</v>
          </cell>
          <cell r="G19">
            <v>0.54</v>
          </cell>
          <cell r="H19">
            <v>1798.92</v>
          </cell>
        </row>
        <row r="20">
          <cell r="A20" t="str">
            <v>YUSOP</v>
          </cell>
          <cell r="B20">
            <v>18</v>
          </cell>
          <cell r="C20">
            <v>1</v>
          </cell>
          <cell r="D20" t="str">
            <v>MBB</v>
          </cell>
          <cell r="E20">
            <v>35927</v>
          </cell>
          <cell r="F20">
            <v>1662.1</v>
          </cell>
          <cell r="G20">
            <v>0</v>
          </cell>
          <cell r="H20">
            <v>1662.1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_x0000__x0000_"/>
      <sheetName val="***00"/>
      <sheetName val="Disclosure"/>
      <sheetName val="TAworkings"/>
      <sheetName val="TA"/>
      <sheetName val="Tax"/>
      <sheetName val="AJE"/>
      <sheetName val="consol"/>
      <sheetName val="CF-7"/>
      <sheetName val="interbal"/>
      <sheetName val="BS"/>
      <sheetName val="segmental"/>
      <sheetName val="NTA"/>
      <sheetName val="seg-turnover"/>
      <sheetName val="dato-turnover"/>
      <sheetName val="dato-pbt"/>
      <sheetName val="Sheet2"/>
      <sheetName val="Assoc_byco"/>
      <sheetName val="associate"/>
      <sheetName val="highlights"/>
      <sheetName val="consolpl"/>
      <sheetName val="GKTJV"/>
      <sheetName val="protover"/>
      <sheetName val="GESB"/>
      <sheetName val="GMMJV"/>
      <sheetName val="prot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FG2540"/>
      <sheetName val="Pack St Val 95 (Local)"/>
      <sheetName val="Pack St Val 95 _Local_"/>
      <sheetName val="MCMD95"/>
      <sheetName val="Rates"/>
      <sheetName val="Appx B"/>
      <sheetName val="APCODE"/>
      <sheetName val="TD-B-1"/>
      <sheetName val="TDebtors-B"/>
      <sheetName val="CA"/>
      <sheetName val="DTD"/>
      <sheetName val="FF-21(a)"/>
      <sheetName val="A-1"/>
      <sheetName val="4 Analysis"/>
      <sheetName val="Profitability"/>
      <sheetName val="&lt;G3&gt; Prepayment"/>
      <sheetName val="BP-BREAK"/>
      <sheetName val="Main orig"/>
      <sheetName val="Mscb97"/>
      <sheetName val="FF-1"/>
      <sheetName val="FF-3"/>
      <sheetName val="O2 TC"/>
      <sheetName val="COVER"/>
      <sheetName val="K1-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mpany Info"/>
      <sheetName val="Summary of Fixed Assets"/>
      <sheetName val="Additions"/>
      <sheetName val="Disposals"/>
      <sheetName val="Hire Purchase"/>
      <sheetName val="Lease"/>
      <sheetName val="Controlled Transfer"/>
      <sheetName val="CA Comp"/>
      <sheetName val="IBA Comp "/>
    </sheetNames>
    <sheetDataSet>
      <sheetData sheetId="0">
        <row r="6">
          <cell r="B6" t="str">
            <v>2000 (Current year basis)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00000"/>
      <sheetName val="OS "/>
      <sheetName val="BPR"/>
      <sheetName val="Sales analysis"/>
      <sheetName val="G-4-2"/>
      <sheetName val="J-70"/>
      <sheetName val="J-71"/>
      <sheetName val="J-72"/>
      <sheetName val="J-73"/>
      <sheetName val="F-1"/>
      <sheetName val="F-2"/>
      <sheetName val="F-3"/>
      <sheetName val="AP110(SUP)"/>
      <sheetName val="F-8 (FSL)"/>
      <sheetName val="F-8 (MASB)-Recon"/>
      <sheetName val="CF"/>
      <sheetName val="A"/>
      <sheetName val="B"/>
      <sheetName val="B-1"/>
      <sheetName val="C"/>
      <sheetName val="C-1"/>
      <sheetName val="C-2"/>
      <sheetName val="L"/>
      <sheetName val="N"/>
      <sheetName val="N-1"/>
      <sheetName val="U"/>
      <sheetName val="BB"/>
      <sheetName val="CC"/>
      <sheetName val="M-MM"/>
      <sheetName val="G-35"/>
      <sheetName val="G-35-1"/>
      <sheetName val="G-35-2"/>
      <sheetName val="G-35-3"/>
      <sheetName val="10"/>
      <sheetName val="10-1"/>
      <sheetName val="20"/>
      <sheetName val="20-1"/>
      <sheetName val="30"/>
      <sheetName val="70"/>
      <sheetName val="REC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ustomize Your Loan Manager"/>
      <sheetName val="Loan Data"/>
      <sheetName val="Loan Amortization Table"/>
      <sheetName val="CustomizeYourLoanManager"/>
      <sheetName val="LoanAmortizationTable"/>
      <sheetName val="Loan Manager1"/>
      <sheetName val="Company Info"/>
      <sheetName val="CA Comp"/>
      <sheetName val="G-35-3"/>
      <sheetName val="FF-3"/>
      <sheetName val="FF-1"/>
      <sheetName val="5E CA Comp"/>
      <sheetName val="FF-2"/>
      <sheetName val="Index"/>
      <sheetName val="FSA"/>
      <sheetName val="Working"/>
      <sheetName val="Format (2)"/>
      <sheetName val="Cost centre expenditure"/>
      <sheetName val="ASSLIST2.XLS"/>
      <sheetName val="Title"/>
      <sheetName val="customer"/>
      <sheetName val="details"/>
      <sheetName val="Details_ACT"/>
      <sheetName val="F-5"/>
      <sheetName val="U2 Sales"/>
      <sheetName val="U6-GP Margin"/>
      <sheetName val="G_35_3"/>
      <sheetName val="gl"/>
      <sheetName val="Equipment List"/>
      <sheetName val="SUMMARY"/>
      <sheetName val="coeff"/>
      <sheetName val="Mapping table"/>
      <sheetName val="PA"/>
      <sheetName val="Parameters"/>
      <sheetName val="U110"/>
      <sheetName val="BPR-Bloom"/>
      <sheetName val="DATA"/>
      <sheetName val="CUSTOMERDETAILS"/>
      <sheetName val="DR"/>
      <sheetName val="Rates"/>
      <sheetName val="addl cost"/>
      <sheetName val="accumdeprn"/>
      <sheetName val="FG2540"/>
      <sheetName val="meeting"/>
      <sheetName val="Sheet3"/>
      <sheetName val="Accounts"/>
      <sheetName val="Annex1"/>
      <sheetName val="Dep"/>
      <sheetName val="DFA"/>
      <sheetName val="User"/>
      <sheetName val="BS"/>
      <sheetName val="COST"/>
      <sheetName val="PL"/>
      <sheetName val="CA Sheet"/>
      <sheetName val="Interim --&gt; Top"/>
      <sheetName val="Consol BS"/>
      <sheetName val="Input Table"/>
      <sheetName val="Unit Fixed costs"/>
      <sheetName val="BS1&amp;2 (MYR)"/>
      <sheetName val="SC INIPPL"/>
      <sheetName val="SC Plaza"/>
      <sheetName val="IS-NEW (MYR)"/>
      <sheetName val="E"/>
      <sheetName val="B- 1"/>
      <sheetName val="Q2"/>
      <sheetName val="U-10"/>
      <sheetName val="Acc"/>
      <sheetName val="Annx1"/>
      <sheetName val="H1-Investments"/>
      <sheetName val="A3|1"/>
      <sheetName val="Cust"/>
      <sheetName val="Prod"/>
      <sheetName val="CA2000"/>
      <sheetName val="Sheet1"/>
      <sheetName val="Summary Graph"/>
      <sheetName val="Macros"/>
      <sheetName val="Lock"/>
      <sheetName val="ChgLoan"/>
      <sheetName val="Intl Data Table"/>
      <sheetName val="Query"/>
      <sheetName val="U-not use"/>
    </sheetNames>
    <definedNames>
      <definedName name="Customize"/>
      <definedName name="FinePrint"/>
      <definedName name="Nada"/>
    </definedNames>
    <sheetDataSet>
      <sheetData sheetId="0" refreshError="1">
        <row r="21">
          <cell r="G21">
            <v>48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e_x0000_"/>
      <sheetName val="0000"/>
      <sheetName val="F-1&amp;F-2"/>
      <sheetName val="F-3"/>
      <sheetName val="F-3(Ins Funds)"/>
      <sheetName val="F-4 &amp; 5"/>
      <sheetName val="F-7"/>
      <sheetName val="F-7Wkgs"/>
      <sheetName val="F-8"/>
      <sheetName val="B"/>
      <sheetName val="B-3"/>
      <sheetName val="B-4"/>
      <sheetName val="L"/>
      <sheetName val="P"/>
      <sheetName val="P-1"/>
      <sheetName val="R"/>
      <sheetName val="R-1"/>
      <sheetName val="BB"/>
      <sheetName val="BB-1"/>
      <sheetName val="BB-4"/>
      <sheetName val="CC"/>
      <sheetName val="DD"/>
      <sheetName val="FF"/>
      <sheetName val="FF-1"/>
      <sheetName val="FF-2"/>
      <sheetName val="FF-2 (2)"/>
      <sheetName val="FF-3"/>
      <sheetName val="FF-4"/>
      <sheetName val="FF-4(2)"/>
      <sheetName val="FF-5"/>
      <sheetName val="FF-7"/>
      <sheetName val="FF-8"/>
      <sheetName val="RR"/>
      <sheetName val="YY"/>
      <sheetName val="YY-1 "/>
      <sheetName val="10&amp;20"/>
      <sheetName val="30 A"/>
      <sheetName val="30B"/>
      <sheetName val="30-1"/>
      <sheetName val="60"/>
      <sheetName val="70"/>
      <sheetName val="MMIP(JU)"/>
      <sheetName val="F_1_F_2"/>
      <sheetName val="FF_5"/>
      <sheetName val="MMIP_JU_"/>
      <sheetName val="DETAIL PNL"/>
      <sheetName val="H1-Investments"/>
      <sheetName val="DEV"/>
      <sheetName val="J-N"/>
      <sheetName val="O12-O15"/>
      <sheetName val="P1"/>
      <sheetName val="Cost centre expenditure"/>
      <sheetName val="M-1 Nov"/>
      <sheetName val="15100 Prepayment"/>
      <sheetName val="24100 Accr Liab"/>
      <sheetName val="Company Info"/>
      <sheetName val="BPR"/>
      <sheetName val="CA Comp"/>
      <sheetName val="Index"/>
      <sheetName val="gl"/>
      <sheetName val="**e"/>
      <sheetName val="Journal"/>
      <sheetName val="31072001"/>
      <sheetName val="Sheet3"/>
      <sheetName val="Interim --&gt; Top"/>
      <sheetName val="KSIexps"/>
      <sheetName val="K10"/>
      <sheetName val="Format (2)"/>
      <sheetName val="DCS 1098"/>
      <sheetName val="DCS 1198"/>
      <sheetName val="DCS 1298"/>
      <sheetName val="DPS 1098"/>
      <sheetName val="DPS 1198"/>
      <sheetName val="DPS 1298"/>
      <sheetName val="dm4"/>
      <sheetName val="IREstd"/>
      <sheetName val="NED1098"/>
      <sheetName val="NED 1198"/>
      <sheetName val="NED 1298"/>
      <sheetName val="NPS 1098"/>
      <sheetName val="NPS 1198"/>
      <sheetName val="NPS 1298"/>
      <sheetName val="RDC STD"/>
      <sheetName val="SPS 1098"/>
      <sheetName val="SPS 1198"/>
      <sheetName val="SPS 1298"/>
      <sheetName val="CFlow2"/>
      <sheetName val="ADMIN"/>
      <sheetName val="Access Query Import"/>
      <sheetName val="Pier"/>
      <sheetName val="Pile"/>
      <sheetName val="Assumptions"/>
      <sheetName val="CRITERIA2"/>
      <sheetName val="CFS US-Canada CAD"/>
      <sheetName val="CFS AP-NZD (Trade Bills)"/>
      <sheetName val="fiscal depr(E)"/>
      <sheetName val="U2 - Sales"/>
      <sheetName val="Leasehold improvement"/>
      <sheetName val="A3|1"/>
      <sheetName val="0398exp"/>
      <sheetName val="&quot;L81-OS&quot;"/>
      <sheetName val="**e?"/>
      <sheetName val="FF-2 (1)"/>
      <sheetName val="FSA"/>
      <sheetName val="Details"/>
      <sheetName val="K1-1"/>
      <sheetName val="D1 2005"/>
      <sheetName val="ANALİZLER"/>
      <sheetName val="G-35-3"/>
      <sheetName val="asd"/>
      <sheetName val="Customize Your Loan Manager"/>
      <sheetName val="Loan Amortization Table"/>
      <sheetName val="LinkToModel"/>
      <sheetName val="F-3(Ins_Funds)"/>
      <sheetName val="F-4_&amp;_5"/>
      <sheetName val="FF-2_(2)"/>
      <sheetName val="YY-1_"/>
      <sheetName val="30_A"/>
      <sheetName val="DETAIL_PNL"/>
      <sheetName val="M-1_Nov"/>
      <sheetName val="15100_Prepayment"/>
      <sheetName val="24100_Accr_Liab"/>
      <sheetName val="Company_Info"/>
      <sheetName val="CA_Comp"/>
      <sheetName val="Cost_centre_expenditure"/>
      <sheetName val="Interim_--&gt;_Top"/>
      <sheetName val="DCS_1098"/>
      <sheetName val="DCS_1198"/>
      <sheetName val="DCS_1298"/>
      <sheetName val="DPS_1098"/>
      <sheetName val="DPS_1198"/>
      <sheetName val="DPS_1298"/>
      <sheetName val="NED_1198"/>
      <sheetName val="NED_1298"/>
      <sheetName val="NPS_1098"/>
      <sheetName val="NPS_1198"/>
      <sheetName val="NPS_1298"/>
      <sheetName val="RDC_STD"/>
      <sheetName val="SPS_1098"/>
      <sheetName val="SPS_1198"/>
      <sheetName val="SPS_1298"/>
      <sheetName val="Format_(2)"/>
      <sheetName val="U2_-_Sales"/>
      <sheetName val="fiscal_depr(E)"/>
      <sheetName val="Access_Query_Import"/>
      <sheetName val="Leasehold_improvement"/>
      <sheetName val="D1_2005"/>
      <sheetName val="FF-50"/>
      <sheetName val="tb"/>
      <sheetName val="P&amp;L"/>
      <sheetName val="MFG"/>
      <sheetName val="Cat_Act Type"/>
      <sheetName val="CF"/>
      <sheetName val="INFO_PAGE"/>
      <sheetName val="Master Data"/>
      <sheetName val="____NAV"/>
      <sheetName val="DTD"/>
      <sheetName val="001MCS"/>
      <sheetName val="002SCM"/>
      <sheetName val="004SCMMB"/>
      <sheetName val="008SAMMB"/>
      <sheetName val="011EPU"/>
      <sheetName val="012HPU"/>
      <sheetName val="013TUTU"/>
      <sheetName val="015SCM Test Unit"/>
      <sheetName val="016Test Flushing"/>
      <sheetName val="017PETU"/>
      <sheetName val="024SCM"/>
      <sheetName val="025SCMMB"/>
      <sheetName val="031SCM"/>
      <sheetName val="032SCMMB"/>
      <sheetName val="035SAMMB"/>
      <sheetName val="Individual Items"/>
      <sheetName val="list"/>
      <sheetName val="Data"/>
      <sheetName val="Dept"/>
      <sheetName val="N5.1.1- Sales returns 2001"/>
      <sheetName val="E103"/>
      <sheetName val="Floating Summary"/>
      <sheetName val="Assumption sheet"/>
      <sheetName val="CRITERIA1"/>
      <sheetName val="J2"/>
      <sheetName val="J3.4"/>
      <sheetName val="J1"/>
      <sheetName val="MR_price"/>
      <sheetName val="1210"/>
      <sheetName val="FF-21(a)"/>
      <sheetName val="Setup"/>
      <sheetName val="sal by dept"/>
      <sheetName val="MFA00"/>
      <sheetName val="U102-U104 Detail"/>
      <sheetName val="Database"/>
      <sheetName val="A-1"/>
      <sheetName val="1 LeadSchedule"/>
      <sheetName val="4 Analysis"/>
      <sheetName val="A3"/>
    </sheetNames>
    <sheetDataSet>
      <sheetData sheetId="0" refreshError="1"/>
      <sheetData sheetId="1" refreshError="1"/>
      <sheetData sheetId="2" refreshError="1">
        <row r="4">
          <cell r="D4" t="str">
            <v>31/3/00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2">
          <cell r="P2">
            <v>535994</v>
          </cell>
        </row>
        <row r="7">
          <cell r="BV7" t="str">
            <v>YA 1998</v>
          </cell>
          <cell r="BW7" t="str">
            <v>Sch. 8A</v>
          </cell>
          <cell r="BX7" t="str">
            <v>(Note)</v>
          </cell>
          <cell r="BZ7" t="str">
            <v>YA 1998</v>
          </cell>
          <cell r="CA7" t="str">
            <v>Sch. 8A</v>
          </cell>
          <cell r="CB7" t="str">
            <v>Sch. 8B</v>
          </cell>
        </row>
        <row r="8">
          <cell r="X8">
            <v>0</v>
          </cell>
          <cell r="Y8">
            <v>0</v>
          </cell>
          <cell r="AC8">
            <v>0</v>
          </cell>
        </row>
        <row r="9">
          <cell r="BU9" t="str">
            <v>Note:-  Reconciliation to Schedule 8B</v>
          </cell>
        </row>
        <row r="10">
          <cell r="BY10" t="str">
            <v>Qualifying</v>
          </cell>
        </row>
        <row r="11">
          <cell r="BY11" t="str">
            <v xml:space="preserve"> expenditure</v>
          </cell>
        </row>
        <row r="12">
          <cell r="BY12" t="str">
            <v>RM</v>
          </cell>
        </row>
        <row r="14">
          <cell r="BU14" t="str">
            <v>As above</v>
          </cell>
          <cell r="BY14">
            <v>0</v>
          </cell>
        </row>
        <row r="15">
          <cell r="BU15" t="str">
            <v xml:space="preserve">Add : </v>
          </cell>
        </row>
        <row r="16">
          <cell r="BU16" t="str">
            <v>Qualifying expenditure of asset with nil residual expenditure</v>
          </cell>
        </row>
        <row r="17">
          <cell r="BU17" t="str">
            <v>brought forward, which has been deleted from the Schedule 8C</v>
          </cell>
        </row>
        <row r="18">
          <cell r="BU18" t="str">
            <v xml:space="preserve">   -  8%</v>
          </cell>
          <cell r="BY18">
            <v>27968</v>
          </cell>
        </row>
        <row r="19">
          <cell r="BU19" t="str">
            <v xml:space="preserve">   - 10%</v>
          </cell>
          <cell r="BY19">
            <v>8000</v>
          </cell>
        </row>
        <row r="20">
          <cell r="BY20" t="str">
            <v>-</v>
          </cell>
        </row>
        <row r="21">
          <cell r="BU21" t="str">
            <v>As per Schedule 8B</v>
          </cell>
          <cell r="BY21">
            <v>35968</v>
          </cell>
        </row>
        <row r="22">
          <cell r="BY22" t="str">
            <v>=</v>
          </cell>
        </row>
        <row r="24">
          <cell r="BU24" t="str">
            <v>TOTAL CAPITAL ALLOWANCE = RM610,242</v>
          </cell>
        </row>
        <row r="109">
          <cell r="A109" t="str">
            <v>TOTAL CAPITAL ALLOWANCE = RM535,994</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row r="5">
          <cell r="B5">
            <v>2.0400000000000001E-2</v>
          </cell>
        </row>
      </sheetData>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refreshError="1"/>
      <sheetData sheetId="103"/>
      <sheetData sheetId="104" refreshError="1"/>
      <sheetData sheetId="105" refreshError="1"/>
      <sheetData sheetId="106" refreshError="1"/>
      <sheetData sheetId="107" refreshError="1"/>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rporate information"/>
      <sheetName val="OSM"/>
      <sheetName val="A8-1"/>
      <sheetName val="A3-2 p.1"/>
      <sheetName val="A3-1a"/>
      <sheetName val="A3-2 p.2"/>
      <sheetName val="A5"/>
      <sheetName val="A5-1"/>
      <sheetName val="A5-2"/>
      <sheetName val="A3-3"/>
      <sheetName val="A3-4"/>
      <sheetName val="SEC"/>
      <sheetName val="C"/>
      <sheetName val="C-2 Dec"/>
      <sheetName val="C-2 Placement(Nov)"/>
      <sheetName val="C3"/>
      <sheetName val="E"/>
      <sheetName val="E-1"/>
      <sheetName val="E-2"/>
      <sheetName val="E-3 Dec"/>
      <sheetName val="E-3 Nov"/>
      <sheetName val="E-4"/>
      <sheetName val="G"/>
      <sheetName val="G-1 ( summary) "/>
      <sheetName val="G-1 Dec Aging"/>
      <sheetName val="G-1 Nov AGING "/>
      <sheetName val="G-2 Dec"/>
      <sheetName val="G-3 Review for Provision (Dec)"/>
      <sheetName val="G-2 Nov"/>
      <sheetName val="G-3 Review for Provision (Nov)"/>
      <sheetName val="H"/>
      <sheetName val="H-1"/>
      <sheetName val="H ( summary) "/>
      <sheetName val="H-2 Dec"/>
      <sheetName val="H-2 Nov"/>
      <sheetName val="H-3 Dec"/>
      <sheetName val="H-3 Nov"/>
      <sheetName val="H-4 Dec"/>
      <sheetName val="H-4 Nov"/>
      <sheetName val="H-5 Dec"/>
      <sheetName val="H-5 Nov (EY)"/>
      <sheetName val="Interest Gap (Maturity)"/>
      <sheetName val="H-6 Dec"/>
      <sheetName val="H-8 Dec"/>
      <sheetName val="H-8 Nov"/>
      <sheetName val="H-9"/>
      <sheetName val="I"/>
      <sheetName val="K"/>
      <sheetName val="K-1-1 Dec"/>
      <sheetName val="K-1-1 Nov"/>
      <sheetName val="K-1-2 Dec"/>
      <sheetName val="K-1-2 Nov"/>
      <sheetName val="K-1-3 Dec"/>
      <sheetName val="K-1-3 Nov"/>
      <sheetName val="K-2 Dec"/>
      <sheetName val="K-2 Nov"/>
      <sheetName val="M"/>
      <sheetName val="M-1 Dec"/>
      <sheetName val="M-1 Nov"/>
      <sheetName val="M-2 Dec"/>
      <sheetName val="M-2 Nov"/>
      <sheetName val="N"/>
      <sheetName val="O"/>
      <sheetName val="O-1-1"/>
      <sheetName val="U1"/>
      <sheetName val="U1-1 "/>
      <sheetName val="U2"/>
      <sheetName val="U2-1"/>
      <sheetName val="U3"/>
      <sheetName val="U3-2"/>
      <sheetName val="U4"/>
      <sheetName val="U4-1"/>
      <sheetName val="U4-1-1 Dec"/>
      <sheetName val="U4-1-1 Nov"/>
      <sheetName val="U4-1-2"/>
      <sheetName val="U4-1-5 Cutoff"/>
      <sheetName val="U4-2"/>
      <sheetName val="U4-2-1"/>
      <sheetName val="W"/>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sheetData sheetId="50" refreshError="1"/>
      <sheetData sheetId="51"/>
      <sheetData sheetId="52" refreshError="1"/>
      <sheetData sheetId="53"/>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FF-3"/>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4"/>
      <sheetName val="FF-4a"/>
      <sheetName val="FF-5"/>
      <sheetName val="FF-6"/>
      <sheetName val="FF-7"/>
      <sheetName val="FF-8"/>
      <sheetName val="10"/>
      <sheetName val="11"/>
      <sheetName val="20"/>
      <sheetName val="21"/>
      <sheetName val="30"/>
      <sheetName val="40"/>
      <sheetName val="50"/>
      <sheetName val="DD-10"/>
      <sheetName val="FF_3"/>
      <sheetName val="BPR"/>
      <sheetName val="FSA"/>
      <sheetName val="FF-21(a)"/>
      <sheetName val="Dept"/>
      <sheetName val="PA"/>
      <sheetName val="Sheet1"/>
      <sheetName val="MMIP(JU)"/>
      <sheetName val="F-1&amp;F-2"/>
      <sheetName val="P&amp;L"/>
      <sheetName val="TC"/>
      <sheetName val="U"/>
      <sheetName val="Nit344_AWPs"/>
      <sheetName val="Customize Your Loan Manager"/>
      <sheetName val="Loan Amortization Table"/>
      <sheetName val="24100 Accr Liab"/>
      <sheetName val="Entity Data"/>
      <sheetName val="Listing"/>
      <sheetName val="Company Info"/>
      <sheetName val="CA Comp"/>
      <sheetName val="TAXCOM96"/>
      <sheetName val="BS"/>
      <sheetName val="IS by Co (Individual)"/>
      <sheetName val="gl"/>
      <sheetName val="DetailsA-M"/>
      <sheetName val="DetailsN-Z"/>
      <sheetName val="DetailsST"/>
      <sheetName val="Special"/>
      <sheetName val="July Posting"/>
      <sheetName val="Prod"/>
      <sheetName val="U_"/>
      <sheetName val="Customize_Your_Loan_Manager"/>
      <sheetName val="Loan_Amortization_Table"/>
      <sheetName val="24100_Accr_Liab"/>
      <sheetName val="Entity_Data"/>
      <sheetName val="Company_Info"/>
      <sheetName val="CA_Comp"/>
      <sheetName val="AmCon-Listing"/>
      <sheetName val="H1-Investments"/>
      <sheetName val="addl cost"/>
      <sheetName val="Disposal"/>
      <sheetName val="Addition"/>
      <sheetName val="HP"/>
      <sheetName val="SCH B"/>
      <sheetName val="Adm97"/>
      <sheetName val="all dept master"/>
      <sheetName val="1997"/>
      <sheetName val="Gain Loss Calculation"/>
      <sheetName val="accumdeprn"/>
    </sheetNames>
    <sheetDataSet>
      <sheetData sheetId="0" refreshError="1">
        <row r="10">
          <cell r="A10" t="str">
            <v>31.12.1996</v>
          </cell>
          <cell r="C10">
            <v>14969.4</v>
          </cell>
          <cell r="E10">
            <v>518067.6</v>
          </cell>
          <cell r="G10">
            <v>533037</v>
          </cell>
          <cell r="I10">
            <v>0</v>
          </cell>
          <cell r="K10">
            <v>533037</v>
          </cell>
        </row>
        <row r="11">
          <cell r="G11" t="str">
            <v xml:space="preserve"> </v>
          </cell>
          <cell r="K11"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Interim --&gt; Top"/>
      <sheetName val="Interim ___ Top"/>
      <sheetName val="0000"/>
      <sheetName val="CA Comp"/>
      <sheetName val="Company Info"/>
      <sheetName val="Instructions"/>
      <sheetName val="GL --&gt; Interim"/>
      <sheetName val="Top Summary"/>
      <sheetName val="GL Input Validations"/>
      <sheetName val="Scratchpad"/>
      <sheetName val="EBC"/>
      <sheetName val="P12.4"/>
      <sheetName val="I"/>
      <sheetName val="A"/>
      <sheetName val="AA"/>
      <sheetName val="AP110"/>
      <sheetName val="B-10"/>
      <sheetName val="BB-1"/>
      <sheetName val="C-5"/>
      <sheetName val="C-6"/>
      <sheetName val="C-6a"/>
      <sheetName val="CC"/>
      <sheetName val="F-1l2"/>
      <sheetName val="F-4"/>
      <sheetName val="F-9c"/>
      <sheetName val="FF"/>
      <sheetName val="FF-2"/>
      <sheetName val="F-8(FSA)"/>
      <sheetName val="L"/>
      <sheetName val="M MM"/>
      <sheetName val="Pnl-10"/>
      <sheetName val="10"/>
      <sheetName val="20"/>
      <sheetName val="30"/>
      <sheetName val="30a"/>
      <sheetName val="30-Note"/>
      <sheetName val="70"/>
      <sheetName val="U-2"/>
      <sheetName val="O2 TC"/>
      <sheetName val="O4 CA"/>
      <sheetName val="accumdeprn"/>
      <sheetName val="addl cost"/>
      <sheetName val="Adm97"/>
      <sheetName val="bldg-cost"/>
      <sheetName val="F-21"/>
      <sheetName val="ACEB"/>
      <sheetName val="FSA"/>
      <sheetName val="PL"/>
      <sheetName val="Outstanding"/>
      <sheetName val="A3-2-1"/>
      <sheetName val="A3-2-2"/>
      <sheetName val="A2-1"/>
      <sheetName val="CF (SHAREHOLDERS)"/>
      <sheetName val="D"/>
      <sheetName val="C"/>
      <sheetName val=" D"/>
      <sheetName val="G"/>
      <sheetName val="H"/>
      <sheetName val="K"/>
      <sheetName val="K-1"/>
      <sheetName val="U-4"/>
      <sheetName val="N"/>
      <sheetName val="O"/>
      <sheetName val="U1"/>
      <sheetName val="U2"/>
      <sheetName val="FF-21(a)"/>
      <sheetName val="CRA-Detail"/>
      <sheetName val="BPCOR DETAILS"/>
      <sheetName val="BPMKT DETAILS"/>
      <sheetName val="f&amp;f"/>
      <sheetName val="OEquip"/>
      <sheetName val="Leasehold improvement"/>
      <sheetName val="B"/>
      <sheetName val="FF-1"/>
      <sheetName val="A-1"/>
      <sheetName val="1"/>
      <sheetName val="4 Analysis"/>
      <sheetName val="CA Sheet"/>
      <sheetName val="Sheet1"/>
      <sheetName val="CBO0497"/>
      <sheetName val="24100 Accr Liab"/>
      <sheetName val="jul97"/>
      <sheetName val="Interim_--&gt;_Top"/>
      <sheetName val="Interim_____Top"/>
      <sheetName val="O2_TC"/>
      <sheetName val="O4_CA"/>
      <sheetName val="GL_--&gt;_Interim"/>
      <sheetName val="Top_Summary"/>
      <sheetName val="GL_Input_Validations"/>
      <sheetName val="CA_Comp"/>
      <sheetName val="Company_Info"/>
      <sheetName val="CF_(SHAREHOLDERS)"/>
      <sheetName val="_D"/>
      <sheetName val="M_MM"/>
      <sheetName val="P12_4"/>
      <sheetName val="FSL"/>
      <sheetName val="Cost centre expenditure"/>
      <sheetName val="F-3"/>
      <sheetName val="6A CA"/>
      <sheetName val="FF-2 (1)"/>
      <sheetName val="Sundry"/>
      <sheetName val="COVER"/>
      <sheetName val="DV"/>
      <sheetName val="Daily Valuation"/>
      <sheetName val="TITLE"/>
      <sheetName val="C Flow"/>
      <sheetName val="P &amp; L EP"/>
      <sheetName val="P&amp;L JB"/>
      <sheetName val="F-1 F-2"/>
      <sheetName val="FF-5"/>
      <sheetName val="MMIP(JU)"/>
      <sheetName val="F-1&amp;F-2"/>
      <sheetName val="FF-3"/>
      <sheetName val="BPR"/>
      <sheetName val="Entity Data"/>
      <sheetName val="Customize Your Loan Manager"/>
      <sheetName val="Loan Amortization Table"/>
      <sheetName val="E3.1"/>
      <sheetName val="E1.1"/>
      <sheetName val="E2.1"/>
      <sheetName val="5 Analysis"/>
      <sheetName val="Q1"/>
    </sheetNames>
    <sheetDataSet>
      <sheetData sheetId="0" refreshError="1">
        <row r="4">
          <cell r="E4" t="str">
            <v>Cash</v>
          </cell>
        </row>
        <row r="5">
          <cell r="E5" t="str">
            <v>Cash at bank</v>
          </cell>
        </row>
        <row r="6">
          <cell r="E6" t="str">
            <v>Deposits and placements with financial institutions</v>
          </cell>
        </row>
        <row r="7">
          <cell r="E7" t="str">
            <v>Trade receivables</v>
          </cell>
        </row>
        <row r="8">
          <cell r="E8" t="str">
            <v>Prepayments</v>
          </cell>
        </row>
        <row r="9">
          <cell r="E9" t="str">
            <v>Interfund account</v>
          </cell>
        </row>
        <row r="10">
          <cell r="E10" t="str">
            <v>Other debtors</v>
          </cell>
        </row>
        <row r="11">
          <cell r="E11" t="str">
            <v>Other debtors - deposits</v>
          </cell>
        </row>
        <row r="12">
          <cell r="E12" t="str">
            <v>AR Debtors - Affiliated Companies</v>
          </cell>
        </row>
        <row r="13">
          <cell r="E13" t="str">
            <v>Due from Holding Company</v>
          </cell>
        </row>
        <row r="14">
          <cell r="E14" t="str">
            <v>Provision for bad and doubtful debts</v>
          </cell>
        </row>
        <row r="15">
          <cell r="E15" t="str">
            <v>Provision for bad and doubtful debts - Related Companies</v>
          </cell>
        </row>
        <row r="16">
          <cell r="E16" t="str">
            <v>Stocks - Consumables</v>
          </cell>
        </row>
        <row r="17">
          <cell r="E17" t="str">
            <v>Stocks - Promotional Items</v>
          </cell>
        </row>
        <row r="18">
          <cell r="E18" t="str">
            <v>Current Account - Overseas Operations</v>
          </cell>
        </row>
        <row r="19">
          <cell r="E19" t="str">
            <v>Intermember bank balances</v>
          </cell>
        </row>
        <row r="20">
          <cell r="E20" t="str">
            <v>Current Account - Subsidiaries</v>
          </cell>
        </row>
        <row r="21">
          <cell r="E21" t="str">
            <v>Loan/Advances -Subsidiaries</v>
          </cell>
        </row>
        <row r="22">
          <cell r="E22" t="str">
            <v>Loan/Advance - Holding/Ultimate Holding Co</v>
          </cell>
        </row>
        <row r="23">
          <cell r="E23" t="str">
            <v>Current Account - Fellow Subsidiaries</v>
          </cell>
        </row>
        <row r="24">
          <cell r="E24" t="str">
            <v>Loan/Advance - fellow subsidiaries</v>
          </cell>
        </row>
        <row r="25">
          <cell r="E25" t="str">
            <v>Current Account - Affiliated Companies</v>
          </cell>
        </row>
        <row r="26">
          <cell r="E26" t="str">
            <v>Loan/Advance - Affiliated Companies</v>
          </cell>
        </row>
        <row r="27">
          <cell r="E27" t="str">
            <v>Investment in Quoted Shares</v>
          </cell>
        </row>
        <row r="28">
          <cell r="E28" t="str">
            <v>Other Investments</v>
          </cell>
        </row>
        <row r="29">
          <cell r="E29" t="str">
            <v>Provision for diminution</v>
          </cell>
        </row>
        <row r="30">
          <cell r="E30" t="str">
            <v>Fixed Assets</v>
          </cell>
        </row>
        <row r="31">
          <cell r="E31" t="str">
            <v>Provision for depreciation</v>
          </cell>
        </row>
        <row r="32">
          <cell r="E32" t="str">
            <v>Deferred Expenditure</v>
          </cell>
        </row>
        <row r="33">
          <cell r="E33" t="str">
            <v>Unearned Premium Reserve</v>
          </cell>
        </row>
        <row r="34">
          <cell r="E34" t="str">
            <v>Due to Agents and Reinsurers</v>
          </cell>
        </row>
        <row r="35">
          <cell r="E35" t="str">
            <v>AP Creditors-Purchases-Subsidiary Co</v>
          </cell>
        </row>
        <row r="36">
          <cell r="E36" t="str">
            <v>AP Creditors-Purchases-Felllow Subsidiaries</v>
          </cell>
        </row>
        <row r="37">
          <cell r="E37" t="str">
            <v>Due to Holding Company</v>
          </cell>
        </row>
        <row r="38">
          <cell r="E38" t="str">
            <v>Accruals</v>
          </cell>
        </row>
        <row r="39">
          <cell r="E39" t="str">
            <v>Long term debt</v>
          </cell>
        </row>
        <row r="40">
          <cell r="E40" t="str">
            <v>Provision for Outstanding Claims</v>
          </cell>
        </row>
        <row r="41">
          <cell r="E41" t="str">
            <v>Other Creditors</v>
          </cell>
        </row>
        <row r="42">
          <cell r="E42" t="str">
            <v>Share Capital</v>
          </cell>
        </row>
        <row r="43">
          <cell r="E43" t="str">
            <v>Retained Profits</v>
          </cell>
        </row>
        <row r="44">
          <cell r="E44" t="str">
            <v>Operating Revenue</v>
          </cell>
        </row>
        <row r="45">
          <cell r="E45" t="str">
            <v>Non Operating Revenue</v>
          </cell>
        </row>
        <row r="46">
          <cell r="E46" t="str">
            <v>Personnel Cost</v>
          </cell>
        </row>
        <row r="47">
          <cell r="E47" t="str">
            <v>Establishment cost</v>
          </cell>
        </row>
        <row r="48">
          <cell r="E48" t="str">
            <v>Marketing Expenditure</v>
          </cell>
        </row>
        <row r="49">
          <cell r="E49" t="str">
            <v>Administrative and General Expenditure</v>
          </cell>
        </row>
        <row r="50">
          <cell r="E50" t="str">
            <v>Non Operating Expenses</v>
          </cell>
        </row>
        <row r="51">
          <cell r="E51" t="str">
            <v>Accrued discretionary compensation</v>
          </cell>
        </row>
        <row r="52">
          <cell r="E52" t="str">
            <v>Accrued product warranty reserve</v>
          </cell>
        </row>
        <row r="53">
          <cell r="E53" t="str">
            <v>Accrued product liability reserve</v>
          </cell>
        </row>
        <row r="54">
          <cell r="E54" t="str">
            <v>Accrued royalties payable</v>
          </cell>
        </row>
        <row r="55">
          <cell r="E55" t="str">
            <v>Accrued compensated absences</v>
          </cell>
        </row>
        <row r="56">
          <cell r="E56" t="str">
            <v>Amounts owed to related parties - ST</v>
          </cell>
        </row>
        <row r="57">
          <cell r="E57" t="str">
            <v>Interest payable</v>
          </cell>
        </row>
        <row r="58">
          <cell r="E58" t="str">
            <v>Taxes other than income</v>
          </cell>
        </row>
        <row r="59">
          <cell r="E59" t="str">
            <v>Dividends payable</v>
          </cell>
        </row>
        <row r="60">
          <cell r="E60" t="str">
            <v>Customer rebates</v>
          </cell>
        </row>
        <row r="61">
          <cell r="E61" t="str">
            <v>Other current liabilities</v>
          </cell>
        </row>
        <row r="62">
          <cell r="E62" t="str">
            <v>Income taxes payable</v>
          </cell>
        </row>
        <row r="63">
          <cell r="E63" t="str">
            <v>Current deferred income tax liabilities</v>
          </cell>
        </row>
        <row r="64">
          <cell r="E64" t="str">
            <v>Contingent liabilities</v>
          </cell>
        </row>
        <row r="65">
          <cell r="E65" t="str">
            <v>Long term debt</v>
          </cell>
        </row>
        <row r="66">
          <cell r="E66" t="str">
            <v>Capital lease obligations</v>
          </cell>
        </row>
        <row r="67">
          <cell r="E67" t="str">
            <v>Amounts owed to related parties - LT</v>
          </cell>
        </row>
        <row r="68">
          <cell r="E68" t="str">
            <v>Other long term obligations</v>
          </cell>
        </row>
        <row r="69">
          <cell r="E69" t="str">
            <v>Accr post-ret benefits/ pension oblig</v>
          </cell>
        </row>
        <row r="70">
          <cell r="E70" t="str">
            <v>Long term deferred income tax liab.</v>
          </cell>
        </row>
        <row r="71">
          <cell r="E71" t="str">
            <v>Deferred tax credits</v>
          </cell>
        </row>
        <row r="72">
          <cell r="E72" t="str">
            <v>Environmental reserves</v>
          </cell>
        </row>
        <row r="73">
          <cell r="E73" t="str">
            <v>Other liabilities and deferred credits</v>
          </cell>
        </row>
        <row r="74">
          <cell r="E74" t="str">
            <v>Common stock</v>
          </cell>
        </row>
        <row r="75">
          <cell r="E75" t="str">
            <v>Additional paid-in capital</v>
          </cell>
        </row>
        <row r="76">
          <cell r="E76" t="str">
            <v>Retained earnings</v>
          </cell>
        </row>
        <row r="77">
          <cell r="E77" t="str">
            <v>Preferred stock</v>
          </cell>
        </row>
        <row r="78">
          <cell r="E78" t="str">
            <v>Unrealized (gain) loss on securities</v>
          </cell>
        </row>
        <row r="79">
          <cell r="E79" t="str">
            <v>(Treasury stock)</v>
          </cell>
        </row>
        <row r="80">
          <cell r="E80" t="str">
            <v>Partnership equity</v>
          </cell>
        </row>
        <row r="81">
          <cell r="E81" t="str">
            <v>(Stock subscription receivable)</v>
          </cell>
        </row>
        <row r="82">
          <cell r="E82" t="str">
            <v>Cumulative translation adjustment</v>
          </cell>
        </row>
        <row r="83">
          <cell r="E83" t="str">
            <v>(ESOP debt)</v>
          </cell>
        </row>
        <row r="84">
          <cell r="E84" t="str">
            <v>Other equity</v>
          </cell>
        </row>
        <row r="85">
          <cell r="E85" t="str">
            <v>Gross Premiums</v>
          </cell>
        </row>
        <row r="86">
          <cell r="E86" t="str">
            <v>(Reinsurance Outwards)</v>
          </cell>
        </row>
        <row r="87">
          <cell r="E87" t="str">
            <v>Reinsurance Inwards</v>
          </cell>
        </row>
        <row r="88">
          <cell r="E88" t="str">
            <v>Commissions</v>
          </cell>
        </row>
        <row r="89">
          <cell r="E89" t="str">
            <v>Other Loss</v>
          </cell>
        </row>
        <row r="90">
          <cell r="E90" t="str">
            <v>Salaries &amp; employee benefit - expenses</v>
          </cell>
        </row>
        <row r="91">
          <cell r="E91" t="str">
            <v>Depreciation, deplet. and amortization</v>
          </cell>
        </row>
        <row r="92">
          <cell r="E92" t="str">
            <v>Warehousing expenses</v>
          </cell>
        </row>
        <row r="93">
          <cell r="E93" t="str">
            <v>Delivery expenses</v>
          </cell>
        </row>
        <row r="94">
          <cell r="E94" t="str">
            <v>Lease costs</v>
          </cell>
        </row>
        <row r="95">
          <cell r="E95" t="str">
            <v>Occupancy expense</v>
          </cell>
        </row>
        <row r="96">
          <cell r="E96" t="str">
            <v>Bad debt expense</v>
          </cell>
        </row>
        <row r="97">
          <cell r="E97" t="str">
            <v>Other operating expenses</v>
          </cell>
        </row>
        <row r="98">
          <cell r="E98" t="str">
            <v>Interest expense</v>
          </cell>
        </row>
        <row r="99">
          <cell r="E99" t="str">
            <v>Extraordinary items - gain</v>
          </cell>
        </row>
        <row r="100">
          <cell r="E100" t="str">
            <v>Extraordinary items - loss</v>
          </cell>
        </row>
        <row r="101">
          <cell r="E101" t="str">
            <v>Discontinued operations</v>
          </cell>
        </row>
        <row r="102">
          <cell r="E102" t="str">
            <v>Change in accounting principle</v>
          </cell>
        </row>
        <row r="103">
          <cell r="E103" t="str">
            <v>Interest income</v>
          </cell>
        </row>
        <row r="104">
          <cell r="E104" t="str">
            <v>Associated company income</v>
          </cell>
        </row>
        <row r="105">
          <cell r="E105" t="str">
            <v>Foreign exchange gain</v>
          </cell>
        </row>
        <row r="106">
          <cell r="E106" t="str">
            <v>Foreign exchange loss</v>
          </cell>
        </row>
        <row r="107">
          <cell r="E107" t="str">
            <v>Other income, net</v>
          </cell>
        </row>
        <row r="108">
          <cell r="E108" t="str">
            <v>Other expense</v>
          </cell>
        </row>
        <row r="109">
          <cell r="E109" t="str">
            <v>Tax on income</v>
          </cell>
        </row>
        <row r="110">
          <cell r="E110" t="str">
            <v>Investment Income</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r"/>
      <sheetName val="Statement"/>
      <sheetName val="auditor"/>
      <sheetName val="acs"/>
      <sheetName val="fixed"/>
      <sheetName val="xxx"/>
    </sheetNames>
    <sheetDataSet>
      <sheetData sheetId="0" refreshError="1"/>
      <sheetData sheetId="1" refreshError="1"/>
      <sheetData sheetId="2" refreshError="1"/>
      <sheetData sheetId="3"/>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H"/>
      <sheetName val="I"/>
      <sheetName val="J"/>
      <sheetName val="SUMM"/>
      <sheetName val="L"/>
      <sheetName val="Sheet1"/>
      <sheetName val="K"/>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FSA"/>
      <sheetName val="Attach"/>
      <sheetName val="Hypo"/>
      <sheetName val="F-11"/>
      <sheetName val="F-22"/>
      <sheetName val="AP110 sup"/>
      <sheetName val="AP110sup"/>
      <sheetName val="A"/>
      <sheetName val="B"/>
      <sheetName val="B-10"/>
      <sheetName val="C"/>
      <sheetName val="L"/>
      <sheetName val="U"/>
      <sheetName val="AA"/>
      <sheetName val="BB"/>
      <sheetName val="BB-10"/>
      <sheetName val="BB-30"/>
      <sheetName val="CC"/>
      <sheetName val="FF"/>
      <sheetName val="FF "/>
      <sheetName val="FF-1"/>
      <sheetName val="FF-2 (1)"/>
      <sheetName val="FF-2 (2)"/>
      <sheetName val="FF-2 (3)"/>
      <sheetName val="FF-3"/>
      <sheetName val="FF-6"/>
      <sheetName val="KK-1"/>
      <sheetName val="MM"/>
      <sheetName val="MM-1"/>
      <sheetName val="MM-10"/>
      <sheetName val="NN"/>
      <sheetName val="NN-1"/>
      <sheetName val="10"/>
      <sheetName val="20"/>
      <sheetName val="30"/>
      <sheetName val="Payroll"/>
    </sheetNames>
    <sheetDataSet>
      <sheetData sheetId="0" refreshError="1">
        <row r="1">
          <cell r="A1" t="str">
            <v>IDSM ELECTRONICS SDN BHD</v>
          </cell>
        </row>
        <row r="2">
          <cell r="A2" t="str">
            <v>FOR THE YEAR ENDED 31 DECEMBER 2000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row r="7">
          <cell r="C7" t="str">
            <v>31.12.99</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1">
          <cell r="A1" t="str">
            <v>IDSM ELECTRONICS SDN BHD</v>
          </cell>
        </row>
        <row r="2">
          <cell r="A2" t="str">
            <v>FILE NUMBER   :  C 4909072-00</v>
          </cell>
        </row>
        <row r="3">
          <cell r="A3" t="str">
            <v>YEAR OF ASSESSMENT 2000 (CURRENT YEAR)</v>
          </cell>
        </row>
        <row r="4">
          <cell r="A4" t="str">
            <v>SECTION 108 CREDIT BALANCE</v>
          </cell>
        </row>
        <row r="7">
          <cell r="A7" t="str">
            <v>YEAR</v>
          </cell>
          <cell r="C7" t="str">
            <v>BALANCE</v>
          </cell>
          <cell r="E7" t="str">
            <v>CURRENT</v>
          </cell>
          <cell r="I7" t="str">
            <v>DIVIDENDS</v>
          </cell>
          <cell r="K7" t="str">
            <v>BALANCE</v>
          </cell>
        </row>
        <row r="8">
          <cell r="A8" t="str">
            <v>ENDED</v>
          </cell>
          <cell r="C8" t="str">
            <v>B/F</v>
          </cell>
          <cell r="E8" t="str">
            <v>YEAR</v>
          </cell>
          <cell r="G8" t="str">
            <v>BALANCE</v>
          </cell>
          <cell r="I8" t="str">
            <v>PAID</v>
          </cell>
          <cell r="K8" t="str">
            <v>C/F</v>
          </cell>
        </row>
        <row r="11">
          <cell r="A11" t="str">
            <v>31.12.1994</v>
          </cell>
          <cell r="C11">
            <v>0</v>
          </cell>
          <cell r="E11">
            <v>2684.7</v>
          </cell>
          <cell r="G11">
            <v>2684.7</v>
          </cell>
          <cell r="I11">
            <v>0</v>
          </cell>
          <cell r="K11">
            <v>2684.7</v>
          </cell>
        </row>
        <row r="12">
          <cell r="G12" t="str">
            <v xml:space="preserve"> </v>
          </cell>
          <cell r="K12" t="str">
            <v xml:space="preserve"> </v>
          </cell>
        </row>
        <row r="13">
          <cell r="A13" t="str">
            <v>31.12.1995</v>
          </cell>
          <cell r="C13">
            <v>2684.7</v>
          </cell>
          <cell r="E13">
            <v>0</v>
          </cell>
          <cell r="G13">
            <v>2684.7</v>
          </cell>
          <cell r="I13">
            <v>0</v>
          </cell>
          <cell r="K13">
            <v>2684.7</v>
          </cell>
        </row>
        <row r="15">
          <cell r="A15" t="str">
            <v>31.12.1996</v>
          </cell>
          <cell r="C15">
            <v>2684.7</v>
          </cell>
          <cell r="E15">
            <v>62365.5</v>
          </cell>
          <cell r="G15">
            <v>65050.2</v>
          </cell>
          <cell r="I15">
            <v>0</v>
          </cell>
          <cell r="K15">
            <v>65050.2</v>
          </cell>
        </row>
        <row r="16">
          <cell r="G16" t="str">
            <v xml:space="preserve"> </v>
          </cell>
          <cell r="K16" t="str">
            <v xml:space="preserve"> </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A2.1(SAD)"/>
      <sheetName val="A2.2(RJE)"/>
      <sheetName val="A3.Balance sheet"/>
      <sheetName val="A3_1.Cash flow workings"/>
      <sheetName val="C. Cash lead"/>
      <sheetName val="C1. Bankrec OUB"/>
      <sheetName val="C2. Bankrec HLB"/>
      <sheetName val="C3. Bankrec PBB"/>
      <sheetName val="C6. FD OUB"/>
      <sheetName val="C7. FD HLB"/>
      <sheetName val="C8. banking facility"/>
      <sheetName val="C9.Cash book review"/>
      <sheetName val="C10.Review bank recon"/>
      <sheetName val="E. Tr Debtors Lead"/>
      <sheetName val="E1. Tr debtors listing"/>
      <sheetName val="E2. Prov fo BD"/>
      <sheetName val="F. Inventories Lead"/>
      <sheetName val="F3.Stock valuation "/>
      <sheetName val="F4. Stock Obsolescence"/>
      <sheetName val="F5. Sales cutoff test"/>
      <sheetName val="F6. Purchases cutoff test"/>
      <sheetName val="G.Other debtors Lead"/>
      <sheetName val="J. Cap WIP Lead"/>
      <sheetName val="K. FA Lead"/>
      <sheetName val="K1. OE"/>
      <sheetName val="K2. PM"/>
      <sheetName val="K3. MV "/>
      <sheetName val="K4. F&amp;F"/>
      <sheetName val="K5. Renovation"/>
      <sheetName val="K6. Buildings"/>
      <sheetName val="K7. Gain on disposal"/>
      <sheetName val="K8.Depn reasonableness"/>
      <sheetName val="K9. Insurance"/>
      <sheetName val="M. Tr Creditors Lead"/>
      <sheetName val="M1. Trade creditors aging"/>
      <sheetName val="N. Other creditors Lead"/>
      <sheetName val="N1. Other creditors"/>
      <sheetName val="N2. Accrued exp"/>
      <sheetName val="N3. Withholding tax"/>
      <sheetName val="N4.Unrecorded liabilities"/>
      <sheetName val="O. Prov for tax Lead"/>
      <sheetName val="P.Div payable Lead"/>
      <sheetName val="Q. HP Lead"/>
      <sheetName val="Q1. Repayable &lt; 1yr"/>
      <sheetName val="U. Lead"/>
      <sheetName val="U1. SalesCOSGP"/>
      <sheetName val="U1a. Sales COSGP0201"/>
      <sheetName val="U1.1.Graphs"/>
      <sheetName val="U2. Operatingexp"/>
      <sheetName val="U3. OPEX Details"/>
      <sheetName val="U3.10.1.FOREX"/>
      <sheetName val="U3.11.1.Bad debt"/>
      <sheetName val="U4.Salary"/>
      <sheetName val="U4.1.EPF reasonbleness"/>
      <sheetName val="U4.2.Directors' rem"/>
      <sheetName val="U5. Royalt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
          <cell r="B1" t="str">
            <v>DATE</v>
          </cell>
          <cell r="D1" t="str">
            <v>COST</v>
          </cell>
          <cell r="F1" t="str">
            <v xml:space="preserve">                                         ACCUMULATE DEPRECIATION</v>
          </cell>
          <cell r="I1" t="str">
            <v xml:space="preserve">                                                 MONTHLY DEPRECIATION</v>
          </cell>
          <cell r="O1" t="str">
            <v xml:space="preserve">   NET BOOK VALUE</v>
          </cell>
        </row>
        <row r="3">
          <cell r="A3" t="str">
            <v>FURNITURE &amp; FITTINGS</v>
          </cell>
          <cell r="B3" t="str">
            <v>ACQ</v>
          </cell>
          <cell r="C3" t="str">
            <v>01.03.01</v>
          </cell>
          <cell r="D3" t="str">
            <v>ADD/DISP</v>
          </cell>
          <cell r="E3" t="str">
            <v>31.12.01</v>
          </cell>
          <cell r="F3" t="str">
            <v>01.03.01</v>
          </cell>
          <cell r="G3" t="str">
            <v>CHARGE</v>
          </cell>
          <cell r="H3" t="str">
            <v>31.12.01</v>
          </cell>
          <cell r="I3" t="str">
            <v>MAR-MAY'01</v>
          </cell>
          <cell r="J3" t="str">
            <v>JUN-AUG'01</v>
          </cell>
          <cell r="K3" t="str">
            <v>SEPT'01</v>
          </cell>
          <cell r="L3" t="str">
            <v>OCT'01</v>
          </cell>
          <cell r="M3" t="str">
            <v>NOV'01</v>
          </cell>
          <cell r="N3" t="str">
            <v>DEC'01</v>
          </cell>
          <cell r="O3" t="str">
            <v>01.03.01</v>
          </cell>
          <cell r="P3" t="str">
            <v>31.12.01</v>
          </cell>
        </row>
        <row r="4">
          <cell r="C4" t="str">
            <v>$</v>
          </cell>
          <cell r="D4" t="str">
            <v>$</v>
          </cell>
          <cell r="E4" t="str">
            <v>$</v>
          </cell>
          <cell r="F4" t="str">
            <v>$</v>
          </cell>
          <cell r="G4" t="str">
            <v>$</v>
          </cell>
          <cell r="H4" t="str">
            <v>$</v>
          </cell>
          <cell r="I4" t="str">
            <v>$</v>
          </cell>
          <cell r="J4" t="str">
            <v>$</v>
          </cell>
          <cell r="K4" t="str">
            <v>$</v>
          </cell>
          <cell r="L4" t="str">
            <v>$</v>
          </cell>
          <cell r="M4" t="str">
            <v>$</v>
          </cell>
          <cell r="N4" t="str">
            <v>$</v>
          </cell>
          <cell r="O4" t="str">
            <v>$</v>
          </cell>
          <cell r="P4" t="str">
            <v>$</v>
          </cell>
        </row>
        <row r="5">
          <cell r="A5" t="str">
            <v>MAGNETIC LOCK C/W DIGITAL PADS</v>
          </cell>
          <cell r="B5" t="str">
            <v>27.02.96</v>
          </cell>
          <cell r="C5">
            <v>2030</v>
          </cell>
          <cell r="D5" t="str">
            <v>-</v>
          </cell>
          <cell r="E5">
            <v>2030</v>
          </cell>
          <cell r="F5">
            <v>1032.05</v>
          </cell>
          <cell r="G5">
            <v>169.20000000000005</v>
          </cell>
          <cell r="H5">
            <v>1201.25</v>
          </cell>
          <cell r="I5">
            <v>50.760000000000005</v>
          </cell>
          <cell r="J5">
            <v>50.760000000000005</v>
          </cell>
          <cell r="K5">
            <v>16.920000000000002</v>
          </cell>
          <cell r="L5">
            <v>16.920000000000002</v>
          </cell>
          <cell r="M5">
            <v>16.920000000000002</v>
          </cell>
          <cell r="N5">
            <v>16.920000000000002</v>
          </cell>
          <cell r="O5">
            <v>997.95</v>
          </cell>
          <cell r="P5">
            <v>828.75</v>
          </cell>
        </row>
        <row r="6">
          <cell r="A6" t="str">
            <v>8-BAY MOBILE STORAGE CABINET C/W 4 SHELVES</v>
          </cell>
          <cell r="B6" t="str">
            <v>22/04/96</v>
          </cell>
          <cell r="C6">
            <v>3200</v>
          </cell>
          <cell r="D6" t="str">
            <v>-</v>
          </cell>
          <cell r="E6">
            <v>3200</v>
          </cell>
          <cell r="F6">
            <v>1573.46</v>
          </cell>
          <cell r="G6">
            <v>266.70000000000005</v>
          </cell>
          <cell r="H6">
            <v>1840.16</v>
          </cell>
          <cell r="I6">
            <v>80.010000000000005</v>
          </cell>
          <cell r="J6">
            <v>80.010000000000005</v>
          </cell>
          <cell r="K6">
            <v>26.67</v>
          </cell>
          <cell r="L6">
            <v>26.67</v>
          </cell>
          <cell r="M6">
            <v>26.67</v>
          </cell>
          <cell r="N6">
            <v>26.67</v>
          </cell>
          <cell r="O6">
            <v>1626.54</v>
          </cell>
          <cell r="P6">
            <v>1359.84</v>
          </cell>
        </row>
        <row r="7">
          <cell r="A7" t="str">
            <v>BOLTLESS RACKING SYSTEM (STORE)</v>
          </cell>
          <cell r="B7" t="str">
            <v>27/03/96</v>
          </cell>
          <cell r="C7">
            <v>50491.7</v>
          </cell>
          <cell r="D7" t="str">
            <v>-</v>
          </cell>
          <cell r="E7">
            <v>50491.7</v>
          </cell>
          <cell r="F7">
            <v>24824.92</v>
          </cell>
          <cell r="G7">
            <v>4207.6000000000004</v>
          </cell>
          <cell r="H7">
            <v>29032.519999999997</v>
          </cell>
          <cell r="I7">
            <v>1262.28</v>
          </cell>
          <cell r="J7">
            <v>1262.28</v>
          </cell>
          <cell r="K7">
            <v>420.76</v>
          </cell>
          <cell r="L7">
            <v>420.76</v>
          </cell>
          <cell r="M7">
            <v>420.76</v>
          </cell>
          <cell r="N7">
            <v>420.76</v>
          </cell>
          <cell r="O7">
            <v>25666.78</v>
          </cell>
          <cell r="P7">
            <v>21459.18</v>
          </cell>
        </row>
        <row r="8">
          <cell r="A8" t="str">
            <v>HF GLASS/FABRIC PATITION (GROUND &amp; 1ST FLR)</v>
          </cell>
          <cell r="B8" t="str">
            <v>30/04/96</v>
          </cell>
          <cell r="C8">
            <v>6945</v>
          </cell>
          <cell r="D8" t="str">
            <v>-</v>
          </cell>
          <cell r="E8">
            <v>6945</v>
          </cell>
          <cell r="F8">
            <v>3356.96</v>
          </cell>
          <cell r="G8">
            <v>578.80000000000007</v>
          </cell>
          <cell r="H8">
            <v>3935.76</v>
          </cell>
          <cell r="I8">
            <v>173.64000000000001</v>
          </cell>
          <cell r="J8">
            <v>173.64000000000001</v>
          </cell>
          <cell r="K8">
            <v>57.88</v>
          </cell>
          <cell r="L8">
            <v>57.88</v>
          </cell>
          <cell r="M8">
            <v>57.88</v>
          </cell>
          <cell r="N8">
            <v>57.88</v>
          </cell>
          <cell r="O8">
            <v>3588.04</v>
          </cell>
          <cell r="P8">
            <v>3009.24</v>
          </cell>
        </row>
        <row r="9">
          <cell r="A9" t="str">
            <v>VERTICAL BLINDS 630 SQ FT</v>
          </cell>
          <cell r="B9" t="str">
            <v>22/04/96</v>
          </cell>
          <cell r="C9">
            <v>3780</v>
          </cell>
          <cell r="D9" t="str">
            <v>-</v>
          </cell>
          <cell r="E9">
            <v>3780</v>
          </cell>
          <cell r="F9">
            <v>1858.5</v>
          </cell>
          <cell r="G9">
            <v>315</v>
          </cell>
          <cell r="H9">
            <v>2173.5</v>
          </cell>
          <cell r="I9">
            <v>94.5</v>
          </cell>
          <cell r="J9">
            <v>94.5</v>
          </cell>
          <cell r="K9">
            <v>31.5</v>
          </cell>
          <cell r="L9">
            <v>31.5</v>
          </cell>
          <cell r="M9">
            <v>31.5</v>
          </cell>
          <cell r="N9">
            <v>31.5</v>
          </cell>
          <cell r="O9">
            <v>1921.5</v>
          </cell>
          <cell r="P9">
            <v>1606.5</v>
          </cell>
        </row>
        <row r="10">
          <cell r="A10" t="str">
            <v>GROUND FLOOR CARPETS</v>
          </cell>
          <cell r="B10" t="str">
            <v>22/04/96</v>
          </cell>
          <cell r="C10">
            <v>1908</v>
          </cell>
          <cell r="D10" t="str">
            <v>-</v>
          </cell>
          <cell r="E10">
            <v>1908</v>
          </cell>
          <cell r="F10">
            <v>938.1</v>
          </cell>
          <cell r="G10">
            <v>159.00000000000003</v>
          </cell>
          <cell r="H10">
            <v>1097.1000000000001</v>
          </cell>
          <cell r="I10">
            <v>47.7</v>
          </cell>
          <cell r="J10">
            <v>47.7</v>
          </cell>
          <cell r="K10">
            <v>15.9</v>
          </cell>
          <cell r="L10">
            <v>15.9</v>
          </cell>
          <cell r="M10">
            <v>15.9</v>
          </cell>
          <cell r="N10">
            <v>15.9</v>
          </cell>
          <cell r="O10">
            <v>969.9</v>
          </cell>
          <cell r="P10">
            <v>810.89999999999986</v>
          </cell>
        </row>
        <row r="11">
          <cell r="A11" t="str">
            <v>HALF CLEAR GLASS PARTITIONS FOR ROOMS</v>
          </cell>
          <cell r="B11" t="str">
            <v>22/04/96</v>
          </cell>
          <cell r="C11">
            <v>22378</v>
          </cell>
          <cell r="D11" t="str">
            <v>-</v>
          </cell>
          <cell r="E11">
            <v>22378</v>
          </cell>
          <cell r="F11">
            <v>11002.39</v>
          </cell>
          <cell r="G11">
            <v>1864.8</v>
          </cell>
          <cell r="H11">
            <v>12867.189999999999</v>
          </cell>
          <cell r="I11">
            <v>559.43999999999994</v>
          </cell>
          <cell r="J11">
            <v>559.43999999999994</v>
          </cell>
          <cell r="K11">
            <v>186.48</v>
          </cell>
          <cell r="L11">
            <v>186.48</v>
          </cell>
          <cell r="M11">
            <v>186.48</v>
          </cell>
          <cell r="N11">
            <v>186.48</v>
          </cell>
          <cell r="O11">
            <v>11375.61</v>
          </cell>
          <cell r="P11">
            <v>9510.8100000000013</v>
          </cell>
        </row>
        <row r="12">
          <cell r="A12" t="str">
            <v>FULL HEIGHT CUPBOARD LFC 723N</v>
          </cell>
          <cell r="B12" t="str">
            <v>09/07/98</v>
          </cell>
          <cell r="C12">
            <v>330</v>
          </cell>
          <cell r="D12" t="str">
            <v>-</v>
          </cell>
          <cell r="E12">
            <v>330</v>
          </cell>
          <cell r="F12">
            <v>88</v>
          </cell>
          <cell r="G12">
            <v>27.5</v>
          </cell>
          <cell r="H12">
            <v>115.5</v>
          </cell>
          <cell r="I12">
            <v>8.25</v>
          </cell>
          <cell r="J12">
            <v>8.25</v>
          </cell>
          <cell r="K12">
            <v>2.75</v>
          </cell>
          <cell r="L12">
            <v>2.75</v>
          </cell>
          <cell r="M12">
            <v>2.75</v>
          </cell>
          <cell r="N12">
            <v>2.75</v>
          </cell>
          <cell r="O12">
            <v>242</v>
          </cell>
          <cell r="P12">
            <v>214.5</v>
          </cell>
        </row>
        <row r="13">
          <cell r="A13" t="str">
            <v>STEEL LOSKER WITH 4 COMPARTMENTS</v>
          </cell>
          <cell r="B13" t="str">
            <v>17/10/00</v>
          </cell>
          <cell r="C13">
            <v>215</v>
          </cell>
          <cell r="D13" t="str">
            <v>-</v>
          </cell>
          <cell r="E13">
            <v>215</v>
          </cell>
          <cell r="F13">
            <v>8.9499999999999993</v>
          </cell>
          <cell r="G13">
            <v>17.899999999999999</v>
          </cell>
          <cell r="H13">
            <v>26.849999999999998</v>
          </cell>
          <cell r="I13">
            <v>5.37</v>
          </cell>
          <cell r="J13">
            <v>5.37</v>
          </cell>
          <cell r="K13">
            <v>1.79</v>
          </cell>
          <cell r="L13">
            <v>1.79</v>
          </cell>
          <cell r="M13">
            <v>1.79</v>
          </cell>
          <cell r="N13">
            <v>1.79</v>
          </cell>
          <cell r="O13">
            <v>206.05</v>
          </cell>
          <cell r="P13">
            <v>188.15</v>
          </cell>
        </row>
        <row r="14">
          <cell r="A14" t="str">
            <v>STEEL LOCKER WITH 6 COMPARTMENTS</v>
          </cell>
          <cell r="B14" t="str">
            <v>17/10/00</v>
          </cell>
          <cell r="C14">
            <v>265</v>
          </cell>
          <cell r="D14" t="str">
            <v>-</v>
          </cell>
          <cell r="E14">
            <v>265</v>
          </cell>
          <cell r="F14">
            <v>11.05</v>
          </cell>
          <cell r="G14">
            <v>22.1</v>
          </cell>
          <cell r="H14">
            <v>33.150000000000006</v>
          </cell>
          <cell r="I14">
            <v>6.63</v>
          </cell>
          <cell r="J14">
            <v>6.63</v>
          </cell>
          <cell r="K14">
            <v>2.21</v>
          </cell>
          <cell r="L14">
            <v>2.21</v>
          </cell>
          <cell r="M14">
            <v>2.21</v>
          </cell>
          <cell r="N14">
            <v>2.21</v>
          </cell>
          <cell r="O14">
            <v>253.95</v>
          </cell>
          <cell r="P14">
            <v>231.85</v>
          </cell>
        </row>
        <row r="15">
          <cell r="A15" t="str">
            <v>LOW HEIGHT PARTITIONS - SP2 PANEL WIRE MANAGEMENT</v>
          </cell>
          <cell r="B15" t="str">
            <v>23/5/01</v>
          </cell>
          <cell r="D15">
            <v>3157</v>
          </cell>
          <cell r="E15">
            <v>3157</v>
          </cell>
          <cell r="G15">
            <v>210.48</v>
          </cell>
          <cell r="H15">
            <v>210.48</v>
          </cell>
          <cell r="J15">
            <v>105.24</v>
          </cell>
          <cell r="K15">
            <v>26.31</v>
          </cell>
          <cell r="L15">
            <v>26.31</v>
          </cell>
          <cell r="M15">
            <v>26.31</v>
          </cell>
          <cell r="N15">
            <v>26.31</v>
          </cell>
          <cell r="O15">
            <v>0</v>
          </cell>
          <cell r="P15">
            <v>2946.52</v>
          </cell>
        </row>
        <row r="16">
          <cell r="A16" t="str">
            <v>8 BAYS MANUAL MOBILE CABINET C/W SHELVES</v>
          </cell>
          <cell r="B16" t="str">
            <v>31/5/01</v>
          </cell>
          <cell r="D16">
            <v>3360</v>
          </cell>
          <cell r="E16">
            <v>3360</v>
          </cell>
          <cell r="G16">
            <v>224</v>
          </cell>
          <cell r="H16">
            <v>224</v>
          </cell>
          <cell r="J16">
            <v>112</v>
          </cell>
          <cell r="K16">
            <v>28</v>
          </cell>
          <cell r="L16">
            <v>28</v>
          </cell>
          <cell r="M16">
            <v>28</v>
          </cell>
          <cell r="N16">
            <v>28</v>
          </cell>
          <cell r="O16">
            <v>0</v>
          </cell>
          <cell r="P16">
            <v>3136</v>
          </cell>
        </row>
        <row r="17">
          <cell r="A17" t="str">
            <v>2 UNITS SINGLE PEDESTAL DESC C/W POSTFORM LAMINATE</v>
          </cell>
          <cell r="B17" t="str">
            <v>31/5/01</v>
          </cell>
          <cell r="D17">
            <v>770</v>
          </cell>
          <cell r="E17">
            <v>770</v>
          </cell>
          <cell r="G17">
            <v>51.35</v>
          </cell>
          <cell r="H17">
            <v>51.35</v>
          </cell>
          <cell r="J17">
            <v>25.669999999999998</v>
          </cell>
          <cell r="K17">
            <v>6.42</v>
          </cell>
          <cell r="L17">
            <v>6.42</v>
          </cell>
          <cell r="M17">
            <v>6.42</v>
          </cell>
          <cell r="N17">
            <v>6.42</v>
          </cell>
          <cell r="O17">
            <v>0</v>
          </cell>
          <cell r="P17">
            <v>718.65</v>
          </cell>
        </row>
        <row r="18">
          <cell r="A18" t="str">
            <v>ELECTRICAL POINTS, SOCKETS, LIGHTING AT 37 PJS 11/14</v>
          </cell>
          <cell r="B18" t="str">
            <v>02/06/01</v>
          </cell>
          <cell r="D18">
            <v>8729</v>
          </cell>
          <cell r="E18">
            <v>8729</v>
          </cell>
          <cell r="G18">
            <v>509.18</v>
          </cell>
          <cell r="H18">
            <v>509.18</v>
          </cell>
          <cell r="J18">
            <v>218.21999999999997</v>
          </cell>
          <cell r="K18">
            <v>72.739999999999995</v>
          </cell>
          <cell r="L18">
            <v>72.739999999999995</v>
          </cell>
          <cell r="M18">
            <v>72.739999999999995</v>
          </cell>
          <cell r="N18">
            <v>72.739999999999995</v>
          </cell>
          <cell r="O18">
            <v>0</v>
          </cell>
          <cell r="P18">
            <v>8219.82</v>
          </cell>
        </row>
        <row r="19">
          <cell r="A19" t="str">
            <v>OUTDOOR CAMERA &amp; COMMAZE INTERCOM SYSTEM</v>
          </cell>
          <cell r="B19" t="str">
            <v>16/08/01</v>
          </cell>
          <cell r="D19">
            <v>2120</v>
          </cell>
          <cell r="E19">
            <v>2120</v>
          </cell>
          <cell r="G19">
            <v>88.350000000000009</v>
          </cell>
          <cell r="H19">
            <v>88.350000000000009</v>
          </cell>
          <cell r="J19">
            <v>17.670000000000002</v>
          </cell>
          <cell r="K19">
            <v>17.670000000000002</v>
          </cell>
          <cell r="L19">
            <v>17.670000000000002</v>
          </cell>
          <cell r="M19">
            <v>17.670000000000002</v>
          </cell>
          <cell r="N19">
            <v>17.670000000000002</v>
          </cell>
          <cell r="O19">
            <v>0</v>
          </cell>
          <cell r="P19">
            <v>2031.65</v>
          </cell>
        </row>
        <row r="20">
          <cell r="A20" t="str">
            <v>AUTOMATIC SLIDING GATE  SYSTEM</v>
          </cell>
          <cell r="B20" t="str">
            <v>16/08/01</v>
          </cell>
          <cell r="D20">
            <v>2450</v>
          </cell>
          <cell r="E20">
            <v>2450</v>
          </cell>
          <cell r="G20">
            <v>102.10000000000001</v>
          </cell>
          <cell r="H20">
            <v>102.10000000000001</v>
          </cell>
          <cell r="J20">
            <v>20.420000000000002</v>
          </cell>
          <cell r="K20">
            <v>20.420000000000002</v>
          </cell>
          <cell r="L20">
            <v>20.420000000000002</v>
          </cell>
          <cell r="M20">
            <v>20.420000000000002</v>
          </cell>
          <cell r="N20">
            <v>20.420000000000002</v>
          </cell>
          <cell r="O20">
            <v>0</v>
          </cell>
          <cell r="P20">
            <v>2347.9</v>
          </cell>
        </row>
        <row r="21">
          <cell r="A21" t="str">
            <v>2UT REMOTE CONTROL,GATE PILLER FOR AUTOMATIC GATE</v>
          </cell>
          <cell r="B21" t="str">
            <v>16/08/01</v>
          </cell>
          <cell r="D21">
            <v>460</v>
          </cell>
          <cell r="E21">
            <v>460</v>
          </cell>
          <cell r="G21">
            <v>19.149999999999999</v>
          </cell>
          <cell r="H21">
            <v>19.149999999999999</v>
          </cell>
          <cell r="J21">
            <v>3.83</v>
          </cell>
          <cell r="K21">
            <v>3.83</v>
          </cell>
          <cell r="L21">
            <v>3.83</v>
          </cell>
          <cell r="M21">
            <v>3.83</v>
          </cell>
          <cell r="N21">
            <v>3.83</v>
          </cell>
          <cell r="O21">
            <v>0</v>
          </cell>
          <cell r="P21">
            <v>440.85</v>
          </cell>
        </row>
        <row r="23">
          <cell r="C23">
            <v>91542.7</v>
          </cell>
          <cell r="D23">
            <v>21046</v>
          </cell>
          <cell r="E23">
            <v>112588.7</v>
          </cell>
          <cell r="F23">
            <v>44694.38</v>
          </cell>
          <cell r="G23">
            <v>8833.2100000000009</v>
          </cell>
          <cell r="H23">
            <v>53527.59</v>
          </cell>
          <cell r="I23">
            <v>2288.58</v>
          </cell>
          <cell r="J23">
            <v>2791.6299999999997</v>
          </cell>
          <cell r="K23">
            <v>938.24999999999989</v>
          </cell>
          <cell r="L23">
            <v>938.24999999999989</v>
          </cell>
          <cell r="M23">
            <v>938.24999999999989</v>
          </cell>
          <cell r="N23">
            <v>938.24999999999989</v>
          </cell>
          <cell r="O23">
            <v>46848.32</v>
          </cell>
          <cell r="P23">
            <v>59061.11</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sheetData sheetId="49"/>
      <sheetData sheetId="50" refreshError="1"/>
      <sheetData sheetId="51" refreshError="1"/>
      <sheetData sheetId="52"/>
      <sheetData sheetId="53" refreshError="1"/>
      <sheetData sheetId="54" refreshError="1"/>
      <sheetData sheetId="55"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FF-21(a)"/>
      <sheetName val="0000"/>
      <sheetName val="BPR"/>
      <sheetName val="F-1"/>
      <sheetName val="F-2"/>
      <sheetName val="F-3"/>
      <sheetName val="Materiality"/>
      <sheetName val="F-4"/>
      <sheetName val="F-5"/>
      <sheetName val="F-6"/>
      <sheetName val="F-7"/>
      <sheetName val="F7wkg"/>
      <sheetName val="F-9"/>
      <sheetName val="F-22"/>
      <sheetName val="Cashflow"/>
      <sheetName val="BPR balance sheet"/>
      <sheetName val="BPR profit &amp; loss"/>
      <sheetName val="BPR BS analysis"/>
      <sheetName val="BPR PL analysis"/>
      <sheetName val="A-22"/>
      <sheetName val="B"/>
      <sheetName val="B-1"/>
      <sheetName val="C"/>
      <sheetName val="C-1"/>
      <sheetName val="L"/>
      <sheetName val="M"/>
      <sheetName val="N"/>
      <sheetName val="U"/>
      <sheetName val="U-100"/>
      <sheetName val="FF"/>
      <sheetName val="FF-1"/>
      <sheetName val="FF-10"/>
      <sheetName val="FF-20"/>
      <sheetName val="CA"/>
      <sheetName val="FF-22(hp)"/>
      <sheetName val="FF-23(d)"/>
      <sheetName val="FF-30"/>
      <sheetName val="FF-31"/>
      <sheetName val="FF-40"/>
      <sheetName val="PP"/>
      <sheetName val="PP(spare)"/>
      <sheetName val="PP-20"/>
      <sheetName val="31"/>
      <sheetName val="AA"/>
      <sheetName val="BB"/>
      <sheetName val="BB-1"/>
      <sheetName val="MM"/>
      <sheetName val="10"/>
      <sheetName val="Sheet1"/>
      <sheetName val="13"/>
      <sheetName val="14"/>
      <sheetName val="20"/>
      <sheetName val="30"/>
      <sheetName val="NN-12"/>
      <sheetName val="PP-30"/>
      <sheetName val="PP-31"/>
      <sheetName val="PP-40"/>
      <sheetName val="Sheet2"/>
      <sheetName val="FF_21_a_"/>
      <sheetName val="FD-22(hp)"/>
      <sheetName val="FF!31"/>
      <sheetName val="03"/>
      <sheetName val="U-13-2(disc)"/>
      <sheetName val="E-1"/>
      <sheetName val="gl"/>
      <sheetName val="FF-3"/>
      <sheetName val="Cost centre expenditure"/>
      <sheetName val="Company Info"/>
      <sheetName val="U301"/>
      <sheetName val="D"/>
      <sheetName val="NTM2000"/>
      <sheetName val="NTM2001"/>
      <sheetName val="MFA00"/>
      <sheetName val="PA"/>
      <sheetName val="FSA"/>
      <sheetName val="FF-2"/>
      <sheetName val="Profit &amp; loss"/>
      <sheetName val="KS CONSO"/>
      <sheetName val="Hp"/>
      <sheetName val="Sheet3"/>
      <sheetName val="Interim --&gt; Top"/>
      <sheetName val="addl cost"/>
      <sheetName val="accumdeprn"/>
      <sheetName val="KHSX"/>
      <sheetName val="6A CA"/>
      <sheetName val="2001"/>
      <sheetName val="FF-5"/>
      <sheetName val="A-1"/>
      <sheetName val="N2 Detailed Listing (Pre-final)"/>
      <sheetName val="tax-ss"/>
      <sheetName val="FF-4"/>
      <sheetName val="FF-50"/>
      <sheetName val="A"/>
      <sheetName val="65 FINANCE"/>
      <sheetName val="Variables"/>
      <sheetName val="Significant Processes"/>
      <sheetName val="MMIP(JU)"/>
      <sheetName val="F-1&amp;F-2"/>
      <sheetName val="CA Comp"/>
      <sheetName val="H1-Investments"/>
      <sheetName val="Riskk"/>
      <sheetName val="InterFund"/>
      <sheetName val="InTB"/>
      <sheetName val="Main"/>
      <sheetName val="NewUnit"/>
      <sheetName val="InStock"/>
      <sheetName val="Bal"/>
      <sheetName val="List"/>
      <sheetName val="DFA"/>
      <sheetName val="Entity Data"/>
      <sheetName val="TAXCOM96"/>
      <sheetName val="5 Analysis"/>
      <sheetName val="INV"/>
      <sheetName val="FF-6"/>
      <sheetName val="PTC"/>
      <sheetName val="K5-1"/>
      <sheetName val="O-5"/>
      <sheetName val="E201"/>
      <sheetName val="(SB-7)CA"/>
      <sheetName val="Invoice"/>
      <sheetName val="Main orig"/>
      <sheetName val="10401"/>
      <sheetName val="x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Msge1"/>
      <sheetName val="LIST"/>
      <sheetName val="Dialog2"/>
      <sheetName val="Dialog1"/>
      <sheetName val="Module1"/>
      <sheetName val="AUTOMOD"/>
      <sheetName val="Mod1 - print"/>
      <sheetName val="Mod2 - goto"/>
      <sheetName val="EXPORTMOD"/>
      <sheetName val="Tax Comp"/>
      <sheetName val="CA"/>
      <sheetName val="Entity Data"/>
      <sheetName val="Sch40"/>
      <sheetName val="Sch45"/>
      <sheetName val="Sch50"/>
      <sheetName val="Sch55"/>
      <sheetName val="U-ADD"/>
      <sheetName val="U-DISP"/>
      <sheetName val="RA"/>
      <sheetName val="Sch150"/>
      <sheetName val="Sch160"/>
      <sheetName val="Sch170-180"/>
      <sheetName val="Sch185"/>
      <sheetName val="Sch190"/>
      <sheetName val="Sch34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8">
          <cell r="D8" t="str">
            <v>31/12/98</v>
          </cell>
          <cell r="G8">
            <v>0.28000000000000003</v>
          </cell>
          <cell r="H8">
            <v>0.28000000000000003</v>
          </cell>
        </row>
      </sheetData>
      <sheetData sheetId="12"/>
      <sheetData sheetId="13"/>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U"/>
      <sheetName val="0000"/>
      <sheetName val="F-1"/>
      <sheetName val="F-2"/>
      <sheetName val="F-3"/>
      <sheetName val="Materiality"/>
      <sheetName val="cf"/>
      <sheetName val="F-4"/>
      <sheetName val="F-5"/>
      <sheetName val="F-6"/>
      <sheetName val="F-9"/>
      <sheetName val="F-22"/>
      <sheetName val="Cashflow"/>
      <sheetName val="BPR balance sheet"/>
      <sheetName val="BPR profit &amp; loss"/>
      <sheetName val="BPR BS analysis"/>
      <sheetName val="BPR PL analysis"/>
      <sheetName val="A"/>
      <sheetName val="A-2"/>
      <sheetName val="B"/>
      <sheetName val="B-1"/>
      <sheetName val="C"/>
      <sheetName val="C-10"/>
      <sheetName val="NRV-1"/>
      <sheetName val="NRV-2"/>
      <sheetName val="L"/>
      <sheetName val="M"/>
      <sheetName val="N"/>
      <sheetName val="N-10"/>
      <sheetName val="N-11"/>
      <sheetName val="N-12"/>
      <sheetName val="N-20"/>
      <sheetName val="AA"/>
      <sheetName val="AA-3"/>
      <sheetName val="BB-1"/>
      <sheetName val="BB"/>
      <sheetName val="CC"/>
      <sheetName val="CC-24"/>
      <sheetName val="CC-50"/>
      <sheetName val="FF"/>
      <sheetName val="FF-1"/>
      <sheetName val="FF-10"/>
      <sheetName val="MM"/>
      <sheetName val="NN"/>
      <sheetName val="10"/>
      <sheetName val="20"/>
      <sheetName val="25"/>
      <sheetName val="30"/>
      <sheetName val="31"/>
      <sheetName val="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AJE"/>
      <sheetName val="RJE"/>
      <sheetName val="(A3) Balance Sheet"/>
      <sheetName val="(C) Cash at Bank"/>
      <sheetName val="(E) Trade Debtors"/>
      <sheetName val="(E2) TD verification"/>
      <sheetName val="(F) STOCKS"/>
      <sheetName val="(G)Other debtors "/>
      <sheetName val="RPT"/>
      <sheetName val="(I) Intercompany"/>
      <sheetName val="Loan fr NDJ"/>
      <sheetName val="(I1) Amt due to related co"/>
      <sheetName val="K. Lead"/>
      <sheetName val="K2-Deprn"/>
      <sheetName val="K3- Insurance"/>
      <sheetName val="(M) Trade Creditors"/>
      <sheetName val="(N)Other Creditors"/>
      <sheetName val="(N2) Prov. for audit fees "/>
      <sheetName val="(O)Tax movement"/>
      <sheetName val="(O1) "/>
      <sheetName val="(O4) NBV NQA"/>
      <sheetName val="CA Sheet"/>
      <sheetName val="Sch-FA3"/>
      <sheetName val="P-HP"/>
      <sheetName val="P1-hp sub"/>
      <sheetName val="(R) Deferred Taxation"/>
      <sheetName val="(R1) Proof"/>
      <sheetName val="(T) Share capital"/>
      <sheetName val="(Ua) Disc."/>
      <sheetName val="(U) P&amp;L "/>
      <sheetName val="Other income &amp; operatingexp"/>
      <sheetName val="sales for Dec"/>
      <sheetName val="(U2) salary"/>
      <sheetName val="(U3)Bonus"/>
      <sheetName val="(U3) EPF"/>
      <sheetName val="(U4) Rental"/>
      <sheetName val="Aparment rental"/>
      <sheetName val="Operating results for SRM"/>
      <sheetName val="U"/>
      <sheetName val="PAYROLL"/>
      <sheetName val="Reimbursements"/>
      <sheetName val="A-1"/>
      <sheetName val="CBO0497"/>
      <sheetName val="E"/>
      <sheetName val="B- 1"/>
      <sheetName val="COMP"/>
      <sheetName val="MV"/>
      <sheetName val="U10|20"/>
      <sheetName val="Interim --&gt; Top"/>
      <sheetName val="DPLA"/>
      <sheetName val="1 LeadSchedule"/>
      <sheetName val="K4. F&amp;F"/>
      <sheetName val="U1"/>
      <sheetName val="M-2"/>
      <sheetName val="FF-1"/>
      <sheetName val="CF"/>
      <sheetName val="Report"/>
      <sheetName val="Rebate Report"/>
      <sheetName val="Transition plan FTEs"/>
      <sheetName val="Input"/>
      <sheetName val="F-5"/>
      <sheetName val="MBAL"/>
      <sheetName val="FSA"/>
      <sheetName val="N2-1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4">
          <cell r="B44" t="str">
            <v>SCHEDULE FA1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Interim --&gt; Top"/>
      <sheetName val="Instructions"/>
      <sheetName val="GL --&gt; Interim"/>
      <sheetName val="Top Summary"/>
      <sheetName val="GL Input Validations"/>
      <sheetName val="Scratchpad"/>
    </sheetNames>
    <sheetDataSet>
      <sheetData sheetId="0">
        <row r="4">
          <cell r="E4" t="str">
            <v>Cash</v>
          </cell>
        </row>
        <row r="5">
          <cell r="E5" t="str">
            <v>Cash at bank</v>
          </cell>
        </row>
        <row r="6">
          <cell r="E6" t="str">
            <v>Deposits and placements with financial institutions</v>
          </cell>
        </row>
        <row r="7">
          <cell r="E7" t="str">
            <v>Trade receivables</v>
          </cell>
        </row>
        <row r="8">
          <cell r="E8" t="str">
            <v>Prepayments</v>
          </cell>
        </row>
        <row r="9">
          <cell r="E9" t="str">
            <v>Interfund account</v>
          </cell>
        </row>
        <row r="10">
          <cell r="E10" t="str">
            <v>Other debtors</v>
          </cell>
        </row>
        <row r="11">
          <cell r="E11" t="str">
            <v>Other debtors - deposits</v>
          </cell>
        </row>
        <row r="12">
          <cell r="E12" t="str">
            <v>AR Debtors - Affiliated Companies</v>
          </cell>
        </row>
        <row r="13">
          <cell r="E13" t="str">
            <v>Due from Holding Company</v>
          </cell>
        </row>
        <row r="14">
          <cell r="E14" t="str">
            <v>Provision for bad and doubtful debts</v>
          </cell>
        </row>
        <row r="15">
          <cell r="E15" t="str">
            <v>Provision for bad and doubtful debts - Related Companies</v>
          </cell>
        </row>
        <row r="16">
          <cell r="E16" t="str">
            <v>Stocks - Consumables</v>
          </cell>
        </row>
        <row r="17">
          <cell r="E17" t="str">
            <v>Stocks - Promotional Items</v>
          </cell>
        </row>
        <row r="18">
          <cell r="E18" t="str">
            <v>Current Account - Overseas Operations</v>
          </cell>
        </row>
        <row r="19">
          <cell r="E19" t="str">
            <v>Intermember bank balances</v>
          </cell>
        </row>
        <row r="20">
          <cell r="E20" t="str">
            <v>Current Account - Subsidiaries</v>
          </cell>
        </row>
        <row r="21">
          <cell r="E21" t="str">
            <v>Loan/Advances -Subsidiaries</v>
          </cell>
        </row>
        <row r="22">
          <cell r="E22" t="str">
            <v>Loan/Advance - Holding/Ultimate Holding Co</v>
          </cell>
        </row>
        <row r="23">
          <cell r="E23" t="str">
            <v>Current Account - Fellow Subsidiaries</v>
          </cell>
        </row>
        <row r="24">
          <cell r="E24" t="str">
            <v>Loan/Advance - fellow subsidiaries</v>
          </cell>
        </row>
        <row r="25">
          <cell r="E25" t="str">
            <v>Current Account - Affiliated Companies</v>
          </cell>
        </row>
        <row r="26">
          <cell r="E26" t="str">
            <v>Loan/Advance - Affiliated Companies</v>
          </cell>
        </row>
        <row r="27">
          <cell r="E27" t="str">
            <v>Investment in Quoted Shares</v>
          </cell>
        </row>
        <row r="28">
          <cell r="E28" t="str">
            <v>Other Investments</v>
          </cell>
        </row>
        <row r="29">
          <cell r="E29" t="str">
            <v>Provision for diminution</v>
          </cell>
        </row>
        <row r="30">
          <cell r="E30" t="str">
            <v>Fixed Assets</v>
          </cell>
        </row>
        <row r="31">
          <cell r="E31" t="str">
            <v>Provision for depreciation</v>
          </cell>
        </row>
        <row r="32">
          <cell r="E32" t="str">
            <v>Deferred Expenditure</v>
          </cell>
        </row>
        <row r="33">
          <cell r="E33" t="str">
            <v>Unearned Premium Reserve</v>
          </cell>
        </row>
        <row r="34">
          <cell r="E34" t="str">
            <v>Due to Agents and Reinsurers</v>
          </cell>
        </row>
        <row r="35">
          <cell r="E35" t="str">
            <v>AP Creditors-Purchases-Subsidiary Co</v>
          </cell>
        </row>
        <row r="36">
          <cell r="E36" t="str">
            <v>AP Creditors-Purchases-Felllow Subsidiaries</v>
          </cell>
        </row>
        <row r="37">
          <cell r="E37" t="str">
            <v>Due to Holding Company</v>
          </cell>
        </row>
        <row r="38">
          <cell r="E38" t="str">
            <v>Accruals</v>
          </cell>
        </row>
        <row r="39">
          <cell r="E39" t="str">
            <v>Long term debt</v>
          </cell>
        </row>
        <row r="40">
          <cell r="E40" t="str">
            <v>Provision for Outstanding Claims</v>
          </cell>
        </row>
        <row r="41">
          <cell r="E41" t="str">
            <v>Other Creditors</v>
          </cell>
        </row>
        <row r="42">
          <cell r="E42" t="str">
            <v>Share Capital</v>
          </cell>
        </row>
        <row r="43">
          <cell r="E43" t="str">
            <v>Retained Profits</v>
          </cell>
        </row>
        <row r="44">
          <cell r="E44" t="str">
            <v>Operating Revenue</v>
          </cell>
        </row>
        <row r="45">
          <cell r="E45" t="str">
            <v>Non Operating Revenue</v>
          </cell>
        </row>
        <row r="46">
          <cell r="E46" t="str">
            <v>Personnel Cost</v>
          </cell>
        </row>
        <row r="47">
          <cell r="E47" t="str">
            <v>Establishment cost</v>
          </cell>
        </row>
        <row r="48">
          <cell r="E48" t="str">
            <v>Marketing Expenditure</v>
          </cell>
        </row>
        <row r="49">
          <cell r="E49" t="str">
            <v>Administrative and General Expenditure</v>
          </cell>
        </row>
        <row r="50">
          <cell r="E50" t="str">
            <v>Non Operating Expenses</v>
          </cell>
        </row>
        <row r="51">
          <cell r="E51" t="str">
            <v>Accrued discretionary compensation</v>
          </cell>
        </row>
        <row r="52">
          <cell r="E52" t="str">
            <v>Accrued product warranty reserve</v>
          </cell>
        </row>
        <row r="53">
          <cell r="E53" t="str">
            <v>Accrued product liability reserve</v>
          </cell>
        </row>
        <row r="54">
          <cell r="E54" t="str">
            <v>Accrued royalties payable</v>
          </cell>
        </row>
        <row r="55">
          <cell r="E55" t="str">
            <v>Accrued compensated absences</v>
          </cell>
        </row>
        <row r="56">
          <cell r="E56" t="str">
            <v>Amounts owed to related parties - ST</v>
          </cell>
        </row>
        <row r="57">
          <cell r="E57" t="str">
            <v>Interest payable</v>
          </cell>
        </row>
        <row r="58">
          <cell r="E58" t="str">
            <v>Taxes other than income</v>
          </cell>
        </row>
        <row r="59">
          <cell r="E59" t="str">
            <v>Dividends payable</v>
          </cell>
        </row>
        <row r="60">
          <cell r="E60" t="str">
            <v>Customer rebates</v>
          </cell>
        </row>
        <row r="61">
          <cell r="E61" t="str">
            <v>Other current liabilities</v>
          </cell>
        </row>
        <row r="62">
          <cell r="E62" t="str">
            <v>Income taxes payable</v>
          </cell>
        </row>
        <row r="63">
          <cell r="E63" t="str">
            <v>Current deferred income tax liabilities</v>
          </cell>
        </row>
        <row r="64">
          <cell r="E64" t="str">
            <v>Contingent liabilities</v>
          </cell>
        </row>
        <row r="65">
          <cell r="E65" t="str">
            <v>Long term debt</v>
          </cell>
        </row>
        <row r="66">
          <cell r="E66" t="str">
            <v>Capital lease obligations</v>
          </cell>
        </row>
        <row r="67">
          <cell r="E67" t="str">
            <v>Amounts owed to related parties - LT</v>
          </cell>
        </row>
        <row r="68">
          <cell r="E68" t="str">
            <v>Other long term obligations</v>
          </cell>
        </row>
        <row r="69">
          <cell r="E69" t="str">
            <v>Accr post-ret benefits/ pension oblig</v>
          </cell>
        </row>
        <row r="70">
          <cell r="E70" t="str">
            <v>Long term deferred income tax liab.</v>
          </cell>
        </row>
        <row r="71">
          <cell r="E71" t="str">
            <v>Deferred tax credits</v>
          </cell>
        </row>
        <row r="72">
          <cell r="E72" t="str">
            <v>Environmental reserves</v>
          </cell>
        </row>
        <row r="73">
          <cell r="E73" t="str">
            <v>Other liabilities and deferred credits</v>
          </cell>
        </row>
        <row r="74">
          <cell r="E74" t="str">
            <v>Common stock</v>
          </cell>
        </row>
        <row r="75">
          <cell r="E75" t="str">
            <v>Additional paid-in capital</v>
          </cell>
        </row>
        <row r="76">
          <cell r="E76" t="str">
            <v>Retained earnings</v>
          </cell>
        </row>
        <row r="77">
          <cell r="E77" t="str">
            <v>Preferred stock</v>
          </cell>
        </row>
        <row r="78">
          <cell r="E78" t="str">
            <v>Unrealized (gain) loss on securities</v>
          </cell>
        </row>
        <row r="79">
          <cell r="E79" t="str">
            <v>(Treasury stock)</v>
          </cell>
        </row>
        <row r="80">
          <cell r="E80" t="str">
            <v>Partnership equity</v>
          </cell>
        </row>
        <row r="81">
          <cell r="E81" t="str">
            <v>(Stock subscription receivable)</v>
          </cell>
        </row>
        <row r="82">
          <cell r="E82" t="str">
            <v>Cumulative translation adjustment</v>
          </cell>
        </row>
        <row r="83">
          <cell r="E83" t="str">
            <v>(ESOP debt)</v>
          </cell>
        </row>
        <row r="84">
          <cell r="E84" t="str">
            <v>Other equity</v>
          </cell>
        </row>
        <row r="85">
          <cell r="E85" t="str">
            <v>Gross Premiums</v>
          </cell>
        </row>
        <row r="86">
          <cell r="E86" t="str">
            <v>(Reinsurance Outwards)</v>
          </cell>
        </row>
        <row r="87">
          <cell r="E87" t="str">
            <v>Reinsurance Inwards</v>
          </cell>
        </row>
        <row r="88">
          <cell r="E88" t="str">
            <v>Commissions</v>
          </cell>
        </row>
        <row r="89">
          <cell r="E89" t="str">
            <v>Other Loss</v>
          </cell>
        </row>
        <row r="90">
          <cell r="E90" t="str">
            <v>Salaries &amp; employee benefit - expenses</v>
          </cell>
        </row>
        <row r="91">
          <cell r="E91" t="str">
            <v>Depreciation, deplet. and amortization</v>
          </cell>
        </row>
        <row r="92">
          <cell r="E92" t="str">
            <v>Warehousing expenses</v>
          </cell>
        </row>
        <row r="93">
          <cell r="E93" t="str">
            <v>Delivery expenses</v>
          </cell>
        </row>
        <row r="94">
          <cell r="E94" t="str">
            <v>Lease costs</v>
          </cell>
        </row>
        <row r="95">
          <cell r="E95" t="str">
            <v>Occupancy expense</v>
          </cell>
        </row>
        <row r="96">
          <cell r="E96" t="str">
            <v>Bad debt expense</v>
          </cell>
        </row>
        <row r="97">
          <cell r="E97" t="str">
            <v>Other operating expenses</v>
          </cell>
        </row>
        <row r="98">
          <cell r="E98" t="str">
            <v>Interest expense</v>
          </cell>
        </row>
        <row r="99">
          <cell r="E99" t="str">
            <v>Extraordinary items - gain</v>
          </cell>
        </row>
        <row r="100">
          <cell r="E100" t="str">
            <v>Extraordinary items - loss</v>
          </cell>
        </row>
        <row r="101">
          <cell r="E101" t="str">
            <v>Discontinued operations</v>
          </cell>
        </row>
        <row r="102">
          <cell r="E102" t="str">
            <v>Change in accounting principle</v>
          </cell>
        </row>
        <row r="103">
          <cell r="E103" t="str">
            <v>Interest income</v>
          </cell>
        </row>
        <row r="104">
          <cell r="E104" t="str">
            <v>Associated company income</v>
          </cell>
        </row>
        <row r="105">
          <cell r="E105" t="str">
            <v>Foreign exchange gain</v>
          </cell>
        </row>
        <row r="106">
          <cell r="E106" t="str">
            <v>Foreign exchange loss</v>
          </cell>
        </row>
        <row r="107">
          <cell r="E107" t="str">
            <v>Other income, net</v>
          </cell>
        </row>
        <row r="108">
          <cell r="E108" t="str">
            <v>Other expense</v>
          </cell>
        </row>
        <row r="109">
          <cell r="E109" t="str">
            <v>Tax on income</v>
          </cell>
        </row>
        <row r="110">
          <cell r="E110" t="str">
            <v>Investment Income</v>
          </cell>
        </row>
      </sheetData>
      <sheetData sheetId="1" refreshError="1"/>
      <sheetData sheetId="2" refreshError="1"/>
      <sheetData sheetId="3" refreshError="1"/>
      <sheetData sheetId="4" refreshError="1"/>
      <sheetData sheetId="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F-2"/>
      <sheetName val="Hypothesis"/>
      <sheetName val="Profitability"/>
      <sheetName val="Profitability Analysis"/>
      <sheetName val="BS"/>
      <sheetName val="FSA"/>
      <sheetName val="F-1&amp;2"/>
      <sheetName val="F-3"/>
      <sheetName val="F-4"/>
      <sheetName val="F-5"/>
      <sheetName val="F-6"/>
      <sheetName val="CF1"/>
      <sheetName val="CF"/>
      <sheetName val="A"/>
      <sheetName val="B"/>
      <sheetName val="B-1"/>
      <sheetName val="C"/>
      <sheetName val="sales cut off"/>
      <sheetName val="Purch cut off"/>
      <sheetName val="L"/>
      <sheetName val="U"/>
      <sheetName val="AA"/>
      <sheetName val="BB"/>
      <sheetName val="CC"/>
      <sheetName val="FF"/>
      <sheetName val="FF-1"/>
      <sheetName val="FF-3"/>
      <sheetName val="KK"/>
      <sheetName val="MM"/>
      <sheetName val="M&amp;MM-10"/>
      <sheetName val="PP"/>
      <sheetName val="pp-1"/>
      <sheetName val="10"/>
      <sheetName val="30"/>
      <sheetName val="40 (2)"/>
      <sheetName val="50 (2)"/>
      <sheetName val="60"/>
      <sheetName val="70"/>
      <sheetName val="BIF-collect"/>
      <sheetName val="BIF-OR"/>
      <sheetName val="Module1"/>
      <sheetName val="Module2"/>
      <sheetName val="Module3"/>
      <sheetName val="Future"/>
      <sheetName val="Attachment"/>
      <sheetName val="F-22"/>
      <sheetName val="30 "/>
      <sheetName val="40"/>
      <sheetName val="50"/>
      <sheetName val="FF_2"/>
      <sheetName val="cashflowcomp"/>
      <sheetName val="addl cost"/>
      <sheetName val="accumdeprn"/>
      <sheetName val="SCH B"/>
      <sheetName val="ADD"/>
      <sheetName val="SCH D"/>
      <sheetName val="HP"/>
      <sheetName val="SCH 22"/>
      <sheetName val="P&amp;L"/>
      <sheetName val="FF-6"/>
      <sheetName val="Anx1"/>
      <sheetName val="wuerth"/>
      <sheetName val="SUMMARY"/>
      <sheetName val="LinkData"/>
      <sheetName val="gl"/>
      <sheetName val="Addition"/>
      <sheetName val="Disposal"/>
      <sheetName val="CA"/>
      <sheetName val="Consol. STC"/>
      <sheetName val="FF-4"/>
      <sheetName val="Menu"/>
      <sheetName val="K101"/>
      <sheetName val="Sheet1"/>
      <sheetName val="SCH 20"/>
      <sheetName val="Profitability_Analysis"/>
      <sheetName val="sales_cut_off"/>
      <sheetName val="Purch_cut_off"/>
      <sheetName val="40_(2)"/>
      <sheetName val="50_(2)"/>
      <sheetName val="30_"/>
      <sheetName val="SCH_B"/>
      <sheetName val="SCH_D"/>
      <sheetName val="SCH_22"/>
      <sheetName val="addl_cost"/>
      <sheetName val="FF-2_(1)"/>
      <sheetName val="Interim --&gt; Top"/>
      <sheetName val="BALANCESHEET"/>
      <sheetName val="P12.4"/>
      <sheetName val="deptP&amp;NP"/>
    </sheetNames>
    <sheetDataSet>
      <sheetData sheetId="0" refreshError="1">
        <row r="1">
          <cell r="A1" t="str">
            <v>WUERTH (MALAYSIA) SDN BHD</v>
          </cell>
        </row>
        <row r="2">
          <cell r="A2" t="str">
            <v>FILE NUMBER : C3896483-10</v>
          </cell>
        </row>
        <row r="3">
          <cell r="A3" t="str">
            <v>YEAR OF ASSESSMENT 2000 (CURRENT YEAR)</v>
          </cell>
        </row>
        <row r="4">
          <cell r="A4" t="str">
            <v>ADDITIONS  OF FIXED ASSETS ANALYSES</v>
          </cell>
        </row>
        <row r="5">
          <cell r="A5" t="str">
            <v>-</v>
          </cell>
          <cell r="B5" t="str">
            <v>-</v>
          </cell>
          <cell r="I5" t="str">
            <v>-</v>
          </cell>
          <cell r="J5" t="str">
            <v>-</v>
          </cell>
        </row>
        <row r="6">
          <cell r="J6" t="str">
            <v>QUALIFY</v>
          </cell>
        </row>
        <row r="7">
          <cell r="I7" t="str">
            <v>NON</v>
          </cell>
          <cell r="J7" t="str">
            <v>NON</v>
          </cell>
        </row>
        <row r="8">
          <cell r="A8" t="str">
            <v>DESCRIPTION</v>
          </cell>
          <cell r="B8" t="str">
            <v>AMOUNT</v>
          </cell>
          <cell r="D8">
            <v>0.08</v>
          </cell>
          <cell r="E8">
            <v>0.12</v>
          </cell>
          <cell r="F8">
            <v>0.14000000000000001</v>
          </cell>
          <cell r="G8">
            <v>0.16</v>
          </cell>
          <cell r="H8">
            <v>0.4</v>
          </cell>
          <cell r="I8" t="str">
            <v>RANKING</v>
          </cell>
          <cell r="J8" t="str">
            <v>IA ONLY</v>
          </cell>
          <cell r="K8" t="str">
            <v>REF</v>
          </cell>
        </row>
        <row r="10">
          <cell r="A10" t="str">
            <v>OFFICE COMPUTER</v>
          </cell>
        </row>
        <row r="11">
          <cell r="A11" t="str">
            <v>Office computer</v>
          </cell>
          <cell r="B11">
            <v>10304</v>
          </cell>
          <cell r="H11">
            <v>10304</v>
          </cell>
        </row>
        <row r="12">
          <cell r="A12" t="str">
            <v>Computer</v>
          </cell>
          <cell r="B12">
            <v>10304</v>
          </cell>
          <cell r="H12">
            <v>10304</v>
          </cell>
        </row>
        <row r="13">
          <cell r="A13" t="str">
            <v>Assets under HP</v>
          </cell>
          <cell r="B13">
            <v>40790</v>
          </cell>
          <cell r="G13">
            <v>40790</v>
          </cell>
        </row>
        <row r="14">
          <cell r="A14" t="str">
            <v>Total</v>
          </cell>
          <cell r="B14">
            <v>10304</v>
          </cell>
        </row>
        <row r="15">
          <cell r="A15" t="str">
            <v>Grand total - QE</v>
          </cell>
          <cell r="B15">
            <v>51094</v>
          </cell>
          <cell r="D15">
            <v>0</v>
          </cell>
          <cell r="E15">
            <v>0</v>
          </cell>
          <cell r="F15">
            <v>0</v>
          </cell>
          <cell r="G15">
            <v>40790</v>
          </cell>
          <cell r="H15">
            <v>10304</v>
          </cell>
        </row>
        <row r="17">
          <cell r="A17" t="str">
            <v>TOTAL ADDITION FIXED ASSETS</v>
          </cell>
          <cell r="B17">
            <v>10304</v>
          </cell>
          <cell r="D17">
            <v>0</v>
          </cell>
          <cell r="E17">
            <v>0</v>
          </cell>
          <cell r="F17">
            <v>0</v>
          </cell>
          <cell r="G17">
            <v>0</v>
          </cell>
          <cell r="H17">
            <v>10304</v>
          </cell>
          <cell r="I17">
            <v>0</v>
          </cell>
          <cell r="J17">
            <v>0</v>
          </cell>
        </row>
        <row r="18">
          <cell r="D18">
            <v>0</v>
          </cell>
          <cell r="E18">
            <v>0</v>
          </cell>
          <cell r="F18">
            <v>0</v>
          </cell>
          <cell r="G18">
            <v>16316</v>
          </cell>
          <cell r="H18">
            <v>6182.4000000000005</v>
          </cell>
          <cell r="I18">
            <v>22498.400000000001</v>
          </cell>
        </row>
        <row r="19">
          <cell r="A19" t="str">
            <v>add: AA on existing fixed assets</v>
          </cell>
          <cell r="I19">
            <v>75636</v>
          </cell>
        </row>
        <row r="20">
          <cell r="I20">
            <v>98134.399999999994</v>
          </cell>
        </row>
        <row r="21">
          <cell r="A21" t="str">
            <v>ASSETS HELD UNDER HP (Schedule RHP)</v>
          </cell>
          <cell r="B21">
            <v>0</v>
          </cell>
          <cell r="G21">
            <v>0</v>
          </cell>
          <cell r="J21">
            <v>0</v>
          </cell>
        </row>
        <row r="22">
          <cell r="A22" t="str">
            <v>TWDV b/f</v>
          </cell>
          <cell r="C22">
            <v>140724</v>
          </cell>
        </row>
        <row r="23">
          <cell r="A23" t="str">
            <v>add:</v>
          </cell>
          <cell r="D23">
            <v>0</v>
          </cell>
          <cell r="E23">
            <v>0</v>
          </cell>
          <cell r="F23">
            <v>0</v>
          </cell>
          <cell r="G23">
            <v>0</v>
          </cell>
          <cell r="H23">
            <v>10304</v>
          </cell>
          <cell r="I23">
            <v>0</v>
          </cell>
          <cell r="J23">
            <v>0</v>
          </cell>
        </row>
        <row r="24">
          <cell r="A24" t="str">
            <v>QE for current period</v>
          </cell>
          <cell r="C24">
            <v>51094</v>
          </cell>
        </row>
        <row r="25">
          <cell r="A25" t="str">
            <v>less:</v>
          </cell>
        </row>
        <row r="26">
          <cell r="A26" t="str">
            <v>CA claimed</v>
          </cell>
          <cell r="C26">
            <v>-98134.399999999994</v>
          </cell>
        </row>
        <row r="27">
          <cell r="A27" t="str">
            <v>TWDV c/f</v>
          </cell>
          <cell r="C27">
            <v>93683.6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sheetData sheetId="37"/>
      <sheetData sheetId="38"/>
      <sheetData sheetId="39"/>
      <sheetData sheetId="40" refreshError="1"/>
      <sheetData sheetId="41" refreshError="1"/>
      <sheetData sheetId="42" refreshError="1"/>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EmployeeDbase"/>
      <sheetName val="PAYROLL"/>
      <sheetName val="Reimbursements"/>
      <sheetName val="Allowance"/>
      <sheetName val="Linked JV"/>
      <sheetName val="Alex"/>
      <sheetName val="Alan"/>
      <sheetName val="Alicia"/>
      <sheetName val="Anna"/>
      <sheetName val="Brian"/>
      <sheetName val="ChenKok"/>
      <sheetName val="ChunKiat"/>
      <sheetName val="Daphne"/>
      <sheetName val="Damien"/>
      <sheetName val="Francis"/>
      <sheetName val="David"/>
      <sheetName val="Eric"/>
      <sheetName val="FuiSuan"/>
      <sheetName val="HuaiNing"/>
      <sheetName val="Huey Shee"/>
      <sheetName val="HuiPeng"/>
      <sheetName val="Ian"/>
      <sheetName val="Jimmy"/>
      <sheetName val="Jezamin"/>
      <sheetName val="JuneHow"/>
      <sheetName val="Kwan"/>
      <sheetName val="Luanne"/>
      <sheetName val="Michelle"/>
      <sheetName val="Naomi"/>
      <sheetName val="Nic"/>
      <sheetName val="Nik"/>
      <sheetName val="Penny"/>
      <sheetName val="PooGeok"/>
      <sheetName val="Saufil"/>
      <sheetName val="Sean"/>
      <sheetName val="ShuErn"/>
      <sheetName val="SuetLI"/>
      <sheetName val="Tan"/>
      <sheetName val="Terrence"/>
      <sheetName val="Tony"/>
      <sheetName val="TzeKhay"/>
      <sheetName val="WoanNing"/>
      <sheetName val="WenSing"/>
      <sheetName val="YinSeong"/>
      <sheetName val="Zaleha"/>
    </sheetNames>
    <sheetDataSet>
      <sheetData sheetId="0" refreshError="1"/>
      <sheetData sheetId="1">
        <row r="6">
          <cell r="B6" t="str">
            <v>Alan Ow Wui Kiat</v>
          </cell>
          <cell r="C6">
            <v>9600</v>
          </cell>
          <cell r="D6">
            <v>1152</v>
          </cell>
          <cell r="E6">
            <v>1056</v>
          </cell>
          <cell r="F6">
            <v>9184</v>
          </cell>
          <cell r="G6">
            <v>1081</v>
          </cell>
          <cell r="H6">
            <v>34.15</v>
          </cell>
          <cell r="I6">
            <v>9.75</v>
          </cell>
          <cell r="J6">
            <v>43.9</v>
          </cell>
          <cell r="K6">
            <v>7453.25</v>
          </cell>
        </row>
        <row r="7">
          <cell r="B7" t="str">
            <v>Ang Hui Peng</v>
          </cell>
          <cell r="C7">
            <v>1700</v>
          </cell>
          <cell r="D7">
            <v>204</v>
          </cell>
          <cell r="E7">
            <v>187</v>
          </cell>
          <cell r="F7">
            <v>1513</v>
          </cell>
          <cell r="H7">
            <v>28.85</v>
          </cell>
          <cell r="I7">
            <v>8.25</v>
          </cell>
          <cell r="J7">
            <v>37.1</v>
          </cell>
          <cell r="K7">
            <v>1504.75</v>
          </cell>
        </row>
        <row r="8">
          <cell r="B8" t="str">
            <v>Anthony Mosley Laurence</v>
          </cell>
          <cell r="C8">
            <v>1600</v>
          </cell>
          <cell r="D8">
            <v>192</v>
          </cell>
          <cell r="E8">
            <v>176</v>
          </cell>
          <cell r="F8">
            <v>1424</v>
          </cell>
          <cell r="H8">
            <v>27.15</v>
          </cell>
          <cell r="I8">
            <v>7.75</v>
          </cell>
          <cell r="J8">
            <v>34.9</v>
          </cell>
          <cell r="K8">
            <v>1416.25</v>
          </cell>
        </row>
        <row r="9">
          <cell r="B9" t="str">
            <v>Brian Wong Cheun Yan</v>
          </cell>
          <cell r="C9">
            <v>10000</v>
          </cell>
          <cell r="D9">
            <v>1200</v>
          </cell>
          <cell r="E9">
            <v>1100</v>
          </cell>
          <cell r="F9">
            <v>9584</v>
          </cell>
          <cell r="G9">
            <v>1161</v>
          </cell>
          <cell r="H9">
            <v>34.15</v>
          </cell>
          <cell r="I9">
            <v>9.75</v>
          </cell>
          <cell r="J9">
            <v>43.9</v>
          </cell>
          <cell r="K9">
            <v>7729.25</v>
          </cell>
        </row>
        <row r="10">
          <cell r="B10" t="str">
            <v>Cheah Yin Seong</v>
          </cell>
          <cell r="C10">
            <v>2700</v>
          </cell>
          <cell r="D10">
            <v>324</v>
          </cell>
          <cell r="E10">
            <v>297</v>
          </cell>
          <cell r="F10">
            <v>2403</v>
          </cell>
          <cell r="G10">
            <v>49</v>
          </cell>
          <cell r="J10">
            <v>0</v>
          </cell>
          <cell r="K10">
            <v>2354</v>
          </cell>
        </row>
        <row r="11">
          <cell r="B11" t="str">
            <v>Chew Eng Kheng</v>
          </cell>
          <cell r="C11">
            <v>4000</v>
          </cell>
          <cell r="D11">
            <v>480</v>
          </cell>
          <cell r="E11">
            <v>440</v>
          </cell>
          <cell r="F11">
            <v>3584</v>
          </cell>
          <cell r="G11">
            <v>132</v>
          </cell>
          <cell r="H11">
            <v>34.15</v>
          </cell>
          <cell r="I11">
            <v>9.75</v>
          </cell>
          <cell r="J11">
            <v>43.9</v>
          </cell>
          <cell r="K11">
            <v>3418.25</v>
          </cell>
        </row>
        <row r="12">
          <cell r="B12" t="str">
            <v>Chiam Fui Suan</v>
          </cell>
          <cell r="C12">
            <v>2200</v>
          </cell>
          <cell r="D12">
            <v>264</v>
          </cell>
          <cell r="E12">
            <v>242</v>
          </cell>
          <cell r="F12">
            <v>1958</v>
          </cell>
          <cell r="G12">
            <v>29</v>
          </cell>
          <cell r="H12">
            <v>34.15</v>
          </cell>
          <cell r="I12">
            <v>9.75</v>
          </cell>
          <cell r="J12">
            <v>43.9</v>
          </cell>
          <cell r="K12">
            <v>1919.25</v>
          </cell>
        </row>
        <row r="13">
          <cell r="B13" t="str">
            <v>Chin Wen Sing</v>
          </cell>
          <cell r="C13">
            <v>1200</v>
          </cell>
          <cell r="D13">
            <v>144</v>
          </cell>
          <cell r="E13">
            <v>132</v>
          </cell>
          <cell r="F13">
            <v>1068</v>
          </cell>
          <cell r="H13">
            <v>20.149999999999999</v>
          </cell>
          <cell r="I13">
            <v>5.75</v>
          </cell>
          <cell r="J13">
            <v>25.9</v>
          </cell>
          <cell r="K13">
            <v>1062.25</v>
          </cell>
        </row>
        <row r="14">
          <cell r="B14" t="str">
            <v>Chong Hsueh Mei</v>
          </cell>
          <cell r="C14">
            <v>2100</v>
          </cell>
          <cell r="D14">
            <v>252</v>
          </cell>
          <cell r="E14">
            <v>231</v>
          </cell>
          <cell r="F14">
            <v>1869</v>
          </cell>
          <cell r="G14">
            <v>25</v>
          </cell>
          <cell r="H14">
            <v>34.15</v>
          </cell>
          <cell r="I14">
            <v>9.75</v>
          </cell>
          <cell r="J14">
            <v>43.9</v>
          </cell>
          <cell r="K14">
            <v>1834.25</v>
          </cell>
        </row>
        <row r="15">
          <cell r="B15" t="str">
            <v>Damien Ong-Yeoh Oon On</v>
          </cell>
          <cell r="C15">
            <v>3066.67</v>
          </cell>
          <cell r="D15">
            <v>370</v>
          </cell>
          <cell r="E15">
            <v>339</v>
          </cell>
          <cell r="F15">
            <v>2727.67</v>
          </cell>
          <cell r="H15">
            <v>34.15</v>
          </cell>
          <cell r="I15">
            <v>9.75</v>
          </cell>
          <cell r="J15">
            <v>43.9</v>
          </cell>
          <cell r="K15">
            <v>2717.92</v>
          </cell>
        </row>
        <row r="16">
          <cell r="B16" t="str">
            <v>Daphne Lim Ying Phing</v>
          </cell>
          <cell r="C16">
            <v>5653.85</v>
          </cell>
          <cell r="D16">
            <v>684</v>
          </cell>
          <cell r="E16">
            <v>627</v>
          </cell>
          <cell r="F16">
            <v>5237.8500000000004</v>
          </cell>
          <cell r="G16">
            <v>343</v>
          </cell>
          <cell r="J16">
            <v>0</v>
          </cell>
          <cell r="K16">
            <v>4683.8500000000004</v>
          </cell>
        </row>
        <row r="17">
          <cell r="B17" t="str">
            <v>David Teh Lian Teik</v>
          </cell>
          <cell r="C17">
            <v>1700</v>
          </cell>
          <cell r="D17">
            <v>204</v>
          </cell>
          <cell r="E17">
            <v>187</v>
          </cell>
          <cell r="F17">
            <v>1513</v>
          </cell>
          <cell r="H17">
            <v>28.85</v>
          </cell>
          <cell r="I17">
            <v>8.25</v>
          </cell>
          <cell r="J17">
            <v>37.1</v>
          </cell>
          <cell r="K17">
            <v>1504.75</v>
          </cell>
        </row>
        <row r="18">
          <cell r="B18" t="str">
            <v>Francis Ding Yin Kiat</v>
          </cell>
          <cell r="C18">
            <v>7500</v>
          </cell>
          <cell r="D18">
            <v>900</v>
          </cell>
          <cell r="E18">
            <v>825</v>
          </cell>
          <cell r="F18">
            <v>7084</v>
          </cell>
          <cell r="G18">
            <v>661</v>
          </cell>
          <cell r="J18">
            <v>0</v>
          </cell>
          <cell r="K18">
            <v>6014</v>
          </cell>
        </row>
        <row r="19">
          <cell r="B19" t="str">
            <v>Ian Gan Chee Choong</v>
          </cell>
          <cell r="C19">
            <v>2800</v>
          </cell>
          <cell r="D19">
            <v>336</v>
          </cell>
          <cell r="E19">
            <v>308</v>
          </cell>
          <cell r="F19">
            <v>2492</v>
          </cell>
          <cell r="G19">
            <v>53</v>
          </cell>
          <cell r="J19">
            <v>0</v>
          </cell>
          <cell r="K19">
            <v>2439</v>
          </cell>
        </row>
        <row r="20">
          <cell r="B20" t="str">
            <v>Jezamin binti Abdul Razak</v>
          </cell>
          <cell r="C20">
            <v>2700</v>
          </cell>
          <cell r="D20">
            <v>324</v>
          </cell>
          <cell r="E20">
            <v>297</v>
          </cell>
          <cell r="F20">
            <v>2403</v>
          </cell>
          <cell r="G20">
            <v>49</v>
          </cell>
          <cell r="J20">
            <v>0</v>
          </cell>
          <cell r="K20">
            <v>2354</v>
          </cell>
        </row>
        <row r="21">
          <cell r="B21" t="str">
            <v>Kee Seok Lean</v>
          </cell>
          <cell r="C21">
            <v>3600</v>
          </cell>
          <cell r="D21">
            <v>432</v>
          </cell>
          <cell r="E21">
            <v>396</v>
          </cell>
          <cell r="F21">
            <v>3204</v>
          </cell>
          <cell r="G21">
            <v>107</v>
          </cell>
          <cell r="H21">
            <v>34.15</v>
          </cell>
          <cell r="I21">
            <v>9.75</v>
          </cell>
          <cell r="J21">
            <v>43.9</v>
          </cell>
          <cell r="K21">
            <v>3087.25</v>
          </cell>
        </row>
        <row r="22">
          <cell r="B22" t="str">
            <v>Kwan Chooi Mey</v>
          </cell>
          <cell r="C22">
            <v>2700</v>
          </cell>
          <cell r="D22">
            <v>324</v>
          </cell>
          <cell r="E22">
            <v>297</v>
          </cell>
          <cell r="F22">
            <v>2403</v>
          </cell>
          <cell r="G22">
            <v>49</v>
          </cell>
          <cell r="J22">
            <v>0</v>
          </cell>
          <cell r="K22">
            <v>2354</v>
          </cell>
        </row>
        <row r="23">
          <cell r="B23" t="str">
            <v>Lee Chun Kiat</v>
          </cell>
          <cell r="C23">
            <v>2700</v>
          </cell>
          <cell r="D23">
            <v>324</v>
          </cell>
          <cell r="E23">
            <v>297</v>
          </cell>
          <cell r="F23">
            <v>2403</v>
          </cell>
          <cell r="G23">
            <v>49</v>
          </cell>
          <cell r="J23">
            <v>0</v>
          </cell>
          <cell r="K23">
            <v>2354</v>
          </cell>
        </row>
        <row r="24">
          <cell r="B24" t="str">
            <v>Lim Fang Liang</v>
          </cell>
          <cell r="C24">
            <v>5000</v>
          </cell>
          <cell r="D24">
            <v>600</v>
          </cell>
          <cell r="E24">
            <v>550</v>
          </cell>
          <cell r="F24">
            <v>4584</v>
          </cell>
          <cell r="G24">
            <v>251</v>
          </cell>
          <cell r="J24">
            <v>0</v>
          </cell>
          <cell r="K24">
            <v>4199</v>
          </cell>
        </row>
        <row r="25">
          <cell r="B25" t="str">
            <v>Lim Woan Ning</v>
          </cell>
          <cell r="C25">
            <v>2900</v>
          </cell>
          <cell r="D25">
            <v>348</v>
          </cell>
          <cell r="E25">
            <v>319</v>
          </cell>
          <cell r="F25">
            <v>2581</v>
          </cell>
          <cell r="G25">
            <v>60</v>
          </cell>
          <cell r="J25">
            <v>0</v>
          </cell>
          <cell r="K25">
            <v>2521</v>
          </cell>
        </row>
        <row r="26">
          <cell r="B26" t="str">
            <v>Loh Huey Shee</v>
          </cell>
          <cell r="C26">
            <v>3500</v>
          </cell>
          <cell r="D26">
            <v>420</v>
          </cell>
          <cell r="E26">
            <v>385</v>
          </cell>
          <cell r="F26">
            <v>3115</v>
          </cell>
          <cell r="G26">
            <v>100</v>
          </cell>
          <cell r="H26">
            <v>34.15</v>
          </cell>
          <cell r="I26">
            <v>9.75</v>
          </cell>
          <cell r="J26">
            <v>43.9</v>
          </cell>
          <cell r="K26">
            <v>3005.25</v>
          </cell>
        </row>
        <row r="27">
          <cell r="B27" t="str">
            <v>Luanne Teoh Su-Lin</v>
          </cell>
          <cell r="C27">
            <v>4038.46</v>
          </cell>
          <cell r="D27">
            <v>485</v>
          </cell>
          <cell r="E27">
            <v>445</v>
          </cell>
          <cell r="F27">
            <v>3622.46</v>
          </cell>
          <cell r="G27">
            <v>137</v>
          </cell>
          <cell r="H27">
            <v>34.15</v>
          </cell>
          <cell r="I27">
            <v>9.75</v>
          </cell>
          <cell r="J27">
            <v>43.9</v>
          </cell>
          <cell r="K27">
            <v>3446.71</v>
          </cell>
        </row>
        <row r="28">
          <cell r="B28" t="str">
            <v>Michelle Ann Towle</v>
          </cell>
          <cell r="C28">
            <v>4000</v>
          </cell>
          <cell r="D28">
            <v>480</v>
          </cell>
          <cell r="E28">
            <v>440</v>
          </cell>
          <cell r="F28">
            <v>3584</v>
          </cell>
          <cell r="G28">
            <v>132</v>
          </cell>
          <cell r="H28">
            <v>34.15</v>
          </cell>
          <cell r="I28">
            <v>9.75</v>
          </cell>
          <cell r="J28">
            <v>43.9</v>
          </cell>
          <cell r="K28">
            <v>3418.25</v>
          </cell>
        </row>
        <row r="29">
          <cell r="B29" t="str">
            <v>Naomi Hasegawa</v>
          </cell>
          <cell r="C29">
            <v>2000</v>
          </cell>
          <cell r="D29">
            <v>240</v>
          </cell>
          <cell r="E29">
            <v>220</v>
          </cell>
          <cell r="F29">
            <v>1780</v>
          </cell>
          <cell r="G29">
            <v>21</v>
          </cell>
          <cell r="J29">
            <v>0</v>
          </cell>
          <cell r="K29">
            <v>1759</v>
          </cell>
        </row>
        <row r="30">
          <cell r="B30" t="str">
            <v>Ow Pooi Wun</v>
          </cell>
          <cell r="C30">
            <v>2451.92</v>
          </cell>
          <cell r="D30">
            <v>296</v>
          </cell>
          <cell r="E30">
            <v>271</v>
          </cell>
          <cell r="F30">
            <v>2180.92</v>
          </cell>
          <cell r="G30">
            <v>37</v>
          </cell>
          <cell r="J30">
            <v>0</v>
          </cell>
          <cell r="K30">
            <v>2143.92</v>
          </cell>
        </row>
        <row r="31">
          <cell r="B31" t="str">
            <v>Saufilbadli Ya'cob</v>
          </cell>
          <cell r="C31">
            <v>2000</v>
          </cell>
          <cell r="D31">
            <v>240</v>
          </cell>
          <cell r="E31">
            <v>220</v>
          </cell>
          <cell r="F31">
            <v>1780</v>
          </cell>
          <cell r="G31">
            <v>21</v>
          </cell>
          <cell r="H31">
            <v>34.15</v>
          </cell>
          <cell r="I31">
            <v>9.75</v>
          </cell>
          <cell r="J31">
            <v>43.9</v>
          </cell>
          <cell r="K31">
            <v>1749.25</v>
          </cell>
        </row>
        <row r="32">
          <cell r="B32" t="str">
            <v>Sean Sun Siew Meng</v>
          </cell>
          <cell r="C32">
            <v>2800</v>
          </cell>
          <cell r="D32">
            <v>336</v>
          </cell>
          <cell r="E32">
            <v>308</v>
          </cell>
          <cell r="F32">
            <v>2492</v>
          </cell>
          <cell r="G32">
            <v>53</v>
          </cell>
          <cell r="J32">
            <v>0</v>
          </cell>
          <cell r="K32">
            <v>2439</v>
          </cell>
        </row>
        <row r="33">
          <cell r="B33" t="str">
            <v>Shieh Chen Kok</v>
          </cell>
          <cell r="C33">
            <v>3800</v>
          </cell>
          <cell r="D33">
            <v>456</v>
          </cell>
          <cell r="E33">
            <v>418</v>
          </cell>
          <cell r="F33">
            <v>3384</v>
          </cell>
          <cell r="G33">
            <v>118</v>
          </cell>
          <cell r="J33">
            <v>0</v>
          </cell>
          <cell r="K33">
            <v>3264</v>
          </cell>
        </row>
        <row r="34">
          <cell r="B34" t="str">
            <v>Tan Huai Ning</v>
          </cell>
          <cell r="C34">
            <v>2700</v>
          </cell>
          <cell r="D34">
            <v>324</v>
          </cell>
          <cell r="E34">
            <v>297</v>
          </cell>
          <cell r="F34">
            <v>2403</v>
          </cell>
          <cell r="G34">
            <v>49</v>
          </cell>
          <cell r="J34">
            <v>0</v>
          </cell>
          <cell r="K34">
            <v>2354</v>
          </cell>
        </row>
        <row r="35">
          <cell r="B35" t="str">
            <v>Tan Kian Khoon</v>
          </cell>
          <cell r="C35">
            <v>4300</v>
          </cell>
          <cell r="D35">
            <v>516</v>
          </cell>
          <cell r="E35">
            <v>473</v>
          </cell>
          <cell r="F35">
            <v>3884</v>
          </cell>
          <cell r="G35">
            <v>167</v>
          </cell>
          <cell r="J35">
            <v>0</v>
          </cell>
          <cell r="K35">
            <v>3660</v>
          </cell>
        </row>
        <row r="36">
          <cell r="B36" t="str">
            <v>Tan Kuan Ju</v>
          </cell>
          <cell r="C36">
            <v>3500</v>
          </cell>
          <cell r="D36">
            <v>420</v>
          </cell>
          <cell r="E36">
            <v>385</v>
          </cell>
          <cell r="F36">
            <v>3115</v>
          </cell>
          <cell r="G36">
            <v>100</v>
          </cell>
          <cell r="J36">
            <v>0</v>
          </cell>
          <cell r="K36">
            <v>3015</v>
          </cell>
        </row>
        <row r="37">
          <cell r="B37" t="str">
            <v>Tan Poo Geok</v>
          </cell>
          <cell r="C37">
            <v>3000</v>
          </cell>
          <cell r="D37">
            <v>360</v>
          </cell>
          <cell r="E37">
            <v>330</v>
          </cell>
          <cell r="F37">
            <v>2670</v>
          </cell>
          <cell r="G37">
            <v>67</v>
          </cell>
          <cell r="H37">
            <v>34.15</v>
          </cell>
          <cell r="I37">
            <v>9.75</v>
          </cell>
          <cell r="J37">
            <v>43.9</v>
          </cell>
          <cell r="K37">
            <v>2593.25</v>
          </cell>
        </row>
        <row r="38">
          <cell r="B38" t="str">
            <v>Terence Declan Dorairaj</v>
          </cell>
          <cell r="C38">
            <v>9600</v>
          </cell>
          <cell r="D38">
            <v>1152</v>
          </cell>
          <cell r="E38">
            <v>1056</v>
          </cell>
          <cell r="F38">
            <v>9184</v>
          </cell>
          <cell r="G38">
            <v>1081</v>
          </cell>
          <cell r="J38">
            <v>0</v>
          </cell>
          <cell r="K38">
            <v>7463</v>
          </cell>
        </row>
        <row r="39">
          <cell r="B39" t="str">
            <v>Voon Tze Khay</v>
          </cell>
          <cell r="C39">
            <v>3600</v>
          </cell>
          <cell r="D39">
            <v>432</v>
          </cell>
          <cell r="E39">
            <v>396</v>
          </cell>
          <cell r="F39">
            <v>3204</v>
          </cell>
          <cell r="G39">
            <v>107</v>
          </cell>
          <cell r="H39">
            <v>34.15</v>
          </cell>
          <cell r="I39">
            <v>9.75</v>
          </cell>
          <cell r="J39">
            <v>43.9</v>
          </cell>
          <cell r="K39">
            <v>3087.25</v>
          </cell>
        </row>
        <row r="40">
          <cell r="B40" t="str">
            <v>Wong Wen Ping</v>
          </cell>
          <cell r="C40">
            <v>5000</v>
          </cell>
          <cell r="D40">
            <v>600</v>
          </cell>
          <cell r="E40">
            <v>550</v>
          </cell>
          <cell r="F40">
            <v>4584</v>
          </cell>
          <cell r="G40">
            <v>251</v>
          </cell>
          <cell r="J40">
            <v>0</v>
          </cell>
          <cell r="K40">
            <v>4199</v>
          </cell>
        </row>
        <row r="41">
          <cell r="B41" t="str">
            <v>Woo Shu Ern</v>
          </cell>
          <cell r="C41">
            <v>1000</v>
          </cell>
          <cell r="D41">
            <v>120</v>
          </cell>
          <cell r="E41">
            <v>110</v>
          </cell>
          <cell r="F41">
            <v>890</v>
          </cell>
          <cell r="H41">
            <v>16.649999999999999</v>
          </cell>
          <cell r="I41">
            <v>4.75</v>
          </cell>
          <cell r="J41">
            <v>21.4</v>
          </cell>
          <cell r="K41">
            <v>885.25</v>
          </cell>
        </row>
        <row r="42">
          <cell r="B42" t="str">
            <v>Yan June How</v>
          </cell>
          <cell r="C42">
            <v>2500</v>
          </cell>
          <cell r="D42">
            <v>300</v>
          </cell>
          <cell r="E42">
            <v>275</v>
          </cell>
          <cell r="F42">
            <v>2225</v>
          </cell>
          <cell r="G42">
            <v>39</v>
          </cell>
          <cell r="J42">
            <v>0</v>
          </cell>
          <cell r="K42">
            <v>2186</v>
          </cell>
        </row>
        <row r="43">
          <cell r="B43" t="str">
            <v>Yap Suet Li</v>
          </cell>
          <cell r="C43">
            <v>3000</v>
          </cell>
          <cell r="D43">
            <v>360</v>
          </cell>
          <cell r="E43">
            <v>330</v>
          </cell>
          <cell r="F43">
            <v>2670</v>
          </cell>
          <cell r="G43">
            <v>67</v>
          </cell>
          <cell r="H43">
            <v>34.15</v>
          </cell>
          <cell r="I43">
            <v>9.75</v>
          </cell>
          <cell r="J43">
            <v>43.9</v>
          </cell>
          <cell r="K43">
            <v>2593.25</v>
          </cell>
        </row>
        <row r="44">
          <cell r="B44" t="str">
            <v>Zaleha Endot</v>
          </cell>
          <cell r="C44">
            <v>2000</v>
          </cell>
          <cell r="D44">
            <v>240</v>
          </cell>
          <cell r="E44">
            <v>220</v>
          </cell>
          <cell r="F44">
            <v>1780</v>
          </cell>
          <cell r="G44">
            <v>21</v>
          </cell>
          <cell r="H44">
            <v>34.15</v>
          </cell>
          <cell r="I44">
            <v>9.75</v>
          </cell>
          <cell r="J44">
            <v>43.9</v>
          </cell>
          <cell r="K44">
            <v>1749.25</v>
          </cell>
        </row>
      </sheetData>
      <sheetData sheetId="2">
        <row r="3">
          <cell r="A3" t="str">
            <v>Name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detailed"/>
      <sheetName val="PAYROLL"/>
      <sheetName val="Reimbursements"/>
    </sheetNames>
    <sheetDataSet>
      <sheetData sheetId="0">
        <row r="70">
          <cell r="L70">
            <v>6446</v>
          </cell>
        </row>
      </sheetData>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IS LIST-C1 21 (2)"/>
      <sheetName val="BIS LIST-C1 20 (2)"/>
      <sheetName val="BIS LIST-C2 18"/>
      <sheetName val="BIS LIST-C2 19"/>
      <sheetName val="BIS LIST-C2 20"/>
      <sheetName val="BIS LIST-C2 21"/>
      <sheetName val="BIS LIST-NTH 18"/>
      <sheetName val="BIS LIST-NTH 19"/>
      <sheetName val="BIS LIST-NTH 20"/>
      <sheetName val="BIS LIST-NTH 21"/>
      <sheetName val="BIS LIST-NTH 19 (2)"/>
      <sheetName val="BIS LIST-NTH 18 (2)"/>
      <sheetName val="BIS LIST-STH 20 (2)"/>
      <sheetName val="BIS LIST-STH 21 (2)"/>
      <sheetName val="BIS LIST-C1 18 (2)"/>
      <sheetName val="BIS LIST-C1 19 (2)"/>
      <sheetName val="BIS LIST-C1 19 (3)"/>
      <sheetName val="BIS LIST-EC 18 (2)"/>
      <sheetName val="BIS LIST-EC 19 (2)"/>
      <sheetName val="BIS LIST-STH 18 (2)"/>
      <sheetName val="BIS LIST-EC 20 (2)"/>
      <sheetName val="BIS LIST-EC 21 (2)"/>
      <sheetName val="BIS LIST_NTH 18"/>
      <sheetName val="c"/>
      <sheetName val="1997"/>
      <sheetName val="n7-e"/>
      <sheetName val="Profitability"/>
      <sheetName val="CRA-Detail"/>
      <sheetName val="Cum.91-93"/>
      <sheetName val="Dec 94"/>
      <sheetName val="FG2540"/>
      <sheetName val="F2-3-6 OH absorbtion rate "/>
      <sheetName val="Sheet1"/>
      <sheetName val="FF-1"/>
      <sheetName val="Adm97"/>
      <sheetName val="5 Analysis"/>
      <sheetName val="cashflowcomp"/>
      <sheetName val="Company Info"/>
      <sheetName val="N2-1F"/>
      <sheetName val="FF-5"/>
      <sheetName val="F-1 F-2"/>
      <sheetName val="SUMMARY"/>
      <sheetName val="ACT"/>
      <sheetName val="Input"/>
      <sheetName val="FF-2"/>
      <sheetName val="U-13-2(disc)"/>
      <sheetName val="Ca-1"/>
      <sheetName val="BPR"/>
      <sheetName val="A-1"/>
      <sheetName val="BIS_LIST-C1_21_(2)"/>
      <sheetName val="BIS_LIST-C1_20_(2)"/>
      <sheetName val="BIS_LIST-C2_18"/>
      <sheetName val="BIS_LIST-C2_19"/>
      <sheetName val="BIS_LIST-C2_20"/>
      <sheetName val="BIS_LIST-C2_21"/>
      <sheetName val="BIS_LIST-NTH_18"/>
      <sheetName val="BIS_LIST-NTH_19"/>
      <sheetName val="BIS_LIST-NTH_20"/>
      <sheetName val="BIS_LIST-NTH_21"/>
      <sheetName val="BIS_LIST-NTH_19_(2)"/>
      <sheetName val="BIS_LIST-NTH_18_(2)"/>
      <sheetName val="BIS_LIST-STH_20_(2)"/>
      <sheetName val="BIS_LIST-STH_21_(2)"/>
      <sheetName val="BIS_LIST-C1_18_(2)"/>
      <sheetName val="BIS_LIST-C1_19_(2)"/>
      <sheetName val="BIS_LIST-C1_19_(3)"/>
      <sheetName val="BIS_LIST-EC_18_(2)"/>
      <sheetName val="BIS_LIST-EC_19_(2)"/>
      <sheetName val="BIS_LIST-STH_18_(2)"/>
      <sheetName val="BIS_LIST-EC_20_(2)"/>
      <sheetName val="BIS_LIST-EC_21_(2)"/>
      <sheetName val="BIS_LIST_NTH_18"/>
      <sheetName val="Cum_91-93"/>
      <sheetName val="Dec_94"/>
      <sheetName val="5_Analysis"/>
      <sheetName val="Company_Info"/>
      <sheetName val="F-1_F-2"/>
      <sheetName val="F2-3-6_OH_absorbtion_rate_"/>
      <sheetName val="Entity Data"/>
      <sheetName val="Dir"/>
      <sheetName val="WIP"/>
      <sheetName val="Acc"/>
      <sheetName val="Annx1"/>
      <sheetName val="K5-1"/>
      <sheetName val="U1|2"/>
      <sheetName val="AXIS"/>
      <sheetName val="Sheet2"/>
      <sheetName val="dirlist"/>
      <sheetName val="WS170510"/>
      <sheetName val="tax-ss"/>
      <sheetName val="CR.AJE"/>
      <sheetName val="D"/>
      <sheetName val="FF-21(a)"/>
    </sheetNames>
    <sheetDataSet>
      <sheetData sheetId="0"/>
      <sheetData sheetId="1"/>
      <sheetData sheetId="2"/>
      <sheetData sheetId="3"/>
      <sheetData sheetId="4"/>
      <sheetData sheetId="5"/>
      <sheetData sheetId="6" refreshError="1">
        <row r="1">
          <cell r="A1" t="str">
            <v>BIS</v>
          </cell>
          <cell r="B1" t="str">
            <v>WK NO</v>
          </cell>
          <cell r="C1" t="str">
            <v>BK REF #</v>
          </cell>
          <cell r="D1" t="str">
            <v>BANK</v>
          </cell>
          <cell r="E1" t="str">
            <v>DATE</v>
          </cell>
          <cell r="F1" t="str">
            <v>RM</v>
          </cell>
          <cell r="G1" t="str">
            <v>COMM</v>
          </cell>
          <cell r="H1" t="str">
            <v>NET BIS</v>
          </cell>
        </row>
        <row r="2">
          <cell r="A2" t="str">
            <v>AZHAR</v>
          </cell>
          <cell r="B2">
            <v>18</v>
          </cell>
          <cell r="C2">
            <v>1</v>
          </cell>
          <cell r="D2" t="str">
            <v>PAB</v>
          </cell>
          <cell r="E2">
            <v>35924</v>
          </cell>
          <cell r="F2">
            <v>3949.98</v>
          </cell>
          <cell r="G2">
            <v>1.22</v>
          </cell>
          <cell r="H2">
            <v>3948.76</v>
          </cell>
        </row>
        <row r="3">
          <cell r="A3" t="str">
            <v>HAZIDI</v>
          </cell>
          <cell r="B3">
            <v>18</v>
          </cell>
          <cell r="C3">
            <v>1</v>
          </cell>
          <cell r="D3" t="str">
            <v>MBB</v>
          </cell>
          <cell r="E3">
            <v>35922</v>
          </cell>
          <cell r="F3">
            <v>1699.49</v>
          </cell>
          <cell r="G3">
            <v>0.51</v>
          </cell>
          <cell r="H3">
            <v>1698.98</v>
          </cell>
        </row>
        <row r="4">
          <cell r="A4" t="str">
            <v>HAZIDI</v>
          </cell>
          <cell r="B4">
            <v>18</v>
          </cell>
          <cell r="C4">
            <v>2</v>
          </cell>
          <cell r="D4" t="str">
            <v>MBB</v>
          </cell>
          <cell r="E4">
            <v>35922</v>
          </cell>
          <cell r="F4">
            <v>52.3</v>
          </cell>
          <cell r="G4">
            <v>0.5</v>
          </cell>
          <cell r="H4">
            <v>51.8</v>
          </cell>
        </row>
        <row r="5">
          <cell r="A5" t="str">
            <v>HAZIDI</v>
          </cell>
          <cell r="B5">
            <v>18</v>
          </cell>
          <cell r="C5">
            <v>3</v>
          </cell>
          <cell r="D5" t="str">
            <v>MBB</v>
          </cell>
          <cell r="E5">
            <v>35926</v>
          </cell>
          <cell r="F5">
            <v>3224.33</v>
          </cell>
          <cell r="G5">
            <v>0.97</v>
          </cell>
          <cell r="H5">
            <v>3223.36</v>
          </cell>
        </row>
        <row r="6">
          <cell r="A6" t="str">
            <v>KAMAL</v>
          </cell>
          <cell r="B6">
            <v>18</v>
          </cell>
          <cell r="C6">
            <v>1</v>
          </cell>
          <cell r="D6" t="str">
            <v>MBB</v>
          </cell>
          <cell r="E6">
            <v>35923</v>
          </cell>
          <cell r="F6">
            <v>3898.83</v>
          </cell>
          <cell r="G6">
            <v>1.17</v>
          </cell>
          <cell r="H6">
            <v>3897.66</v>
          </cell>
        </row>
        <row r="7">
          <cell r="A7" t="str">
            <v>KAMAL</v>
          </cell>
          <cell r="B7">
            <v>18</v>
          </cell>
          <cell r="C7">
            <v>2</v>
          </cell>
          <cell r="D7" t="str">
            <v>MBB</v>
          </cell>
          <cell r="E7">
            <v>35927</v>
          </cell>
          <cell r="F7">
            <v>323.07</v>
          </cell>
          <cell r="G7">
            <v>1.57</v>
          </cell>
          <cell r="H7">
            <v>321.5</v>
          </cell>
        </row>
        <row r="8">
          <cell r="A8" t="str">
            <v>LAM</v>
          </cell>
          <cell r="B8">
            <v>18</v>
          </cell>
          <cell r="C8">
            <v>1</v>
          </cell>
          <cell r="D8" t="str">
            <v>MBB</v>
          </cell>
          <cell r="E8">
            <v>35927</v>
          </cell>
          <cell r="F8">
            <v>647.44000000000005</v>
          </cell>
          <cell r="G8">
            <v>1.33</v>
          </cell>
          <cell r="H8">
            <v>646.11</v>
          </cell>
        </row>
        <row r="9">
          <cell r="A9" t="str">
            <v>LAM</v>
          </cell>
          <cell r="B9">
            <v>18</v>
          </cell>
          <cell r="C9">
            <v>2</v>
          </cell>
          <cell r="D9" t="str">
            <v>MBB</v>
          </cell>
          <cell r="E9">
            <v>35923</v>
          </cell>
          <cell r="F9">
            <v>2398.56</v>
          </cell>
          <cell r="G9">
            <v>0.72</v>
          </cell>
          <cell r="H9">
            <v>2397.84</v>
          </cell>
        </row>
        <row r="10">
          <cell r="A10" t="str">
            <v>LAM</v>
          </cell>
          <cell r="B10">
            <v>18</v>
          </cell>
          <cell r="C10">
            <v>3</v>
          </cell>
          <cell r="D10" t="str">
            <v>MBB</v>
          </cell>
          <cell r="E10">
            <v>35921</v>
          </cell>
          <cell r="F10">
            <v>2098.7399999999998</v>
          </cell>
          <cell r="G10">
            <v>0.63</v>
          </cell>
          <cell r="H10">
            <v>2098.11</v>
          </cell>
        </row>
        <row r="11">
          <cell r="A11" t="str">
            <v>MEOR</v>
          </cell>
          <cell r="B11">
            <v>18</v>
          </cell>
          <cell r="C11">
            <v>1</v>
          </cell>
          <cell r="D11" t="str">
            <v>MBB</v>
          </cell>
          <cell r="E11">
            <v>35927</v>
          </cell>
          <cell r="F11">
            <v>736.6</v>
          </cell>
          <cell r="G11">
            <v>0</v>
          </cell>
          <cell r="H11">
            <v>736.6</v>
          </cell>
        </row>
        <row r="12">
          <cell r="A12" t="str">
            <v>MEOR</v>
          </cell>
          <cell r="B12">
            <v>18</v>
          </cell>
          <cell r="C12">
            <v>2</v>
          </cell>
          <cell r="D12" t="str">
            <v>MBB</v>
          </cell>
          <cell r="E12">
            <v>35921</v>
          </cell>
          <cell r="F12">
            <v>2448.52</v>
          </cell>
          <cell r="G12">
            <v>0.74</v>
          </cell>
          <cell r="H12">
            <v>2447.7800000000002</v>
          </cell>
        </row>
        <row r="13">
          <cell r="A13" t="str">
            <v>MEOR</v>
          </cell>
          <cell r="B13">
            <v>18</v>
          </cell>
          <cell r="C13">
            <v>3</v>
          </cell>
          <cell r="D13" t="str">
            <v>MBB</v>
          </cell>
          <cell r="E13">
            <v>35923</v>
          </cell>
          <cell r="F13">
            <v>3497.9</v>
          </cell>
          <cell r="G13">
            <v>1.05</v>
          </cell>
          <cell r="H13">
            <v>3496.85</v>
          </cell>
        </row>
        <row r="14">
          <cell r="A14" t="str">
            <v>RAMLI</v>
          </cell>
          <cell r="B14">
            <v>18</v>
          </cell>
          <cell r="C14">
            <v>1</v>
          </cell>
          <cell r="D14" t="str">
            <v>MBB</v>
          </cell>
          <cell r="E14">
            <v>35922</v>
          </cell>
          <cell r="F14">
            <v>4163.75</v>
          </cell>
          <cell r="G14">
            <v>1.25</v>
          </cell>
          <cell r="H14">
            <v>4162.5</v>
          </cell>
        </row>
        <row r="15">
          <cell r="A15" t="str">
            <v>RAMLI</v>
          </cell>
          <cell r="B15">
            <v>18</v>
          </cell>
          <cell r="C15">
            <v>2</v>
          </cell>
          <cell r="D15" t="str">
            <v>MBB</v>
          </cell>
          <cell r="E15">
            <v>35923</v>
          </cell>
          <cell r="F15">
            <v>940.15</v>
          </cell>
          <cell r="G15">
            <v>1.65</v>
          </cell>
          <cell r="H15">
            <v>938.5</v>
          </cell>
        </row>
        <row r="16">
          <cell r="A16" t="str">
            <v>TARMIZI</v>
          </cell>
          <cell r="B16">
            <v>18</v>
          </cell>
          <cell r="C16">
            <v>1</v>
          </cell>
          <cell r="D16" t="str">
            <v>MBB</v>
          </cell>
          <cell r="E16">
            <v>35926</v>
          </cell>
          <cell r="F16">
            <v>4035.79</v>
          </cell>
          <cell r="G16">
            <v>1.71</v>
          </cell>
          <cell r="H16">
            <v>4034.08</v>
          </cell>
        </row>
        <row r="17">
          <cell r="A17" t="str">
            <v>VASU</v>
          </cell>
          <cell r="B17">
            <v>18</v>
          </cell>
          <cell r="C17">
            <v>1</v>
          </cell>
          <cell r="D17" t="str">
            <v>PAB</v>
          </cell>
          <cell r="E17">
            <v>35923</v>
          </cell>
          <cell r="F17">
            <v>1369</v>
          </cell>
          <cell r="G17">
            <v>1.5</v>
          </cell>
          <cell r="H17">
            <v>1367.5</v>
          </cell>
        </row>
        <row r="18">
          <cell r="A18" t="str">
            <v>VASU</v>
          </cell>
          <cell r="B18">
            <v>18</v>
          </cell>
          <cell r="C18">
            <v>2</v>
          </cell>
          <cell r="D18" t="str">
            <v>PAB</v>
          </cell>
          <cell r="E18">
            <v>35921</v>
          </cell>
          <cell r="F18">
            <v>1399</v>
          </cell>
          <cell r="G18">
            <v>0.5</v>
          </cell>
          <cell r="H18">
            <v>1398.5</v>
          </cell>
        </row>
        <row r="19">
          <cell r="A19" t="str">
            <v>YUSOP</v>
          </cell>
          <cell r="B19">
            <v>18</v>
          </cell>
          <cell r="C19">
            <v>2</v>
          </cell>
          <cell r="D19" t="str">
            <v>BBMB</v>
          </cell>
          <cell r="E19">
            <v>35922</v>
          </cell>
          <cell r="F19">
            <v>1799.46</v>
          </cell>
          <cell r="G19">
            <v>0.54</v>
          </cell>
          <cell r="H19">
            <v>1798.92</v>
          </cell>
        </row>
        <row r="20">
          <cell r="A20" t="str">
            <v>YUSOP</v>
          </cell>
          <cell r="B20">
            <v>18</v>
          </cell>
          <cell r="C20">
            <v>1</v>
          </cell>
          <cell r="D20" t="str">
            <v>MBB</v>
          </cell>
          <cell r="E20">
            <v>35927</v>
          </cell>
          <cell r="F20">
            <v>1662.1</v>
          </cell>
          <cell r="G20">
            <v>0</v>
          </cell>
          <cell r="H20">
            <v>1662.1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P&amp;L"/>
      <sheetName val="Sch A"/>
      <sheetName val="Sch B"/>
      <sheetName val="Sch B (2)"/>
      <sheetName val="Sch C"/>
      <sheetName val="Sch D"/>
      <sheetName val="Sch E"/>
      <sheetName val="Sch F"/>
      <sheetName val="Sch G"/>
      <sheetName val="Sch H"/>
      <sheetName val="P&amp;L-Prop"/>
      <sheetName val="P&amp;L-Prop (2)"/>
      <sheetName val="Sheet1"/>
      <sheetName val="detailed"/>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 val="Sheet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L"/>
      <sheetName val="M, MM"/>
      <sheetName val="BB"/>
      <sheetName val="BB-1"/>
      <sheetName val=" BB-2"/>
      <sheetName val="CC"/>
      <sheetName val="CC-1"/>
      <sheetName val="CC-2"/>
      <sheetName val="CC-3-1"/>
      <sheetName val="PP"/>
      <sheetName val="PP-1"/>
      <sheetName val="PP-2"/>
      <sheetName val="10"/>
      <sheetName val="70"/>
      <sheetName val="RCD 5- (APPENDIX 1)"/>
      <sheetName val="BPR"/>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Carpet"/>
      <sheetName val="Fixtures and Fittings"/>
      <sheetName val="Security"/>
      <sheetName val="Furniture "/>
      <sheetName val="Land Building"/>
      <sheetName val="Computer"/>
      <sheetName val="Leasehold improvement"/>
      <sheetName val="Motor vehicle"/>
      <sheetName val="SUMMARY"/>
      <sheetName val="U-1"/>
      <sheetName val="Work in progress"/>
      <sheetName val="Work in progress -reclass"/>
      <sheetName val="OSM2"/>
      <sheetName val="O"/>
      <sheetName val="O1"/>
      <sheetName val="O3"/>
      <sheetName val="O2"/>
      <sheetName val="R"/>
      <sheetName val="R1"/>
      <sheetName val="R2"/>
      <sheetName val="R3"/>
      <sheetName val="T"/>
      <sheetName val="UA"/>
      <sheetName val="U"/>
      <sheetName val="U1"/>
      <sheetName val="U2"/>
      <sheetName val="U3"/>
      <sheetName val="U4"/>
      <sheetName val="SS6"/>
      <sheetName val="ss4"/>
      <sheetName val="ss3"/>
      <sheetName val="ss1"/>
      <sheetName val="ss2"/>
      <sheetName val="SS7"/>
      <sheetName val="SS"/>
      <sheetName val="#REF"/>
      <sheetName val="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_x0000__x0000_"/>
      <sheetName val="Pg7"/>
      <sheetName val="Turnover"/>
      <sheetName val="SumV2"/>
      <sheetName val="WRAP"/>
      <sheetName val="Pg8"/>
      <sheetName val="Actvs Bud"/>
      <sheetName val="Pg15"/>
      <sheetName val="Current Year"/>
      <sheetName val="Pg11"/>
      <sheetName val="OHDcom"/>
      <sheetName val="assumption"/>
      <sheetName val="AMAL97"/>
      <sheetName val="**_x0000_"/>
      <sheetName val="MASTER (3)"/>
      <sheetName val="FF-2 (1)"/>
      <sheetName val="indicator"/>
      <sheetName val="FF-2(1)"/>
      <sheetName val="FF-50"/>
      <sheetName val="Appx B"/>
      <sheetName val="CRA-Detail"/>
      <sheetName val="A-1"/>
      <sheetName val="10"/>
      <sheetName val="PAYROLL"/>
      <sheetName val="Reimbursements"/>
      <sheetName val="FF-4"/>
      <sheetName val="Sheet1"/>
      <sheetName val="cashflowcomp"/>
      <sheetName val="PTSB-BS(1)"/>
      <sheetName val="PJ-CA-F4"/>
      <sheetName val="BPR"/>
      <sheetName val="Leasehold improvement"/>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hart1"/>
      <sheetName val="monthly2002"/>
      <sheetName val="Sheet2"/>
      <sheetName val="Sheet3"/>
      <sheetName val="FF-1"/>
    </sheetNames>
    <sheetDataSet>
      <sheetData sheetId="0" refreshError="1"/>
      <sheetData sheetId="1" refreshError="1"/>
      <sheetData sheetId="2" refreshError="1"/>
      <sheetData sheetId="3" refreshError="1"/>
      <sheetData sheetId="4"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1"/>
      <sheetName val="2-6"/>
      <sheetName val="4"/>
      <sheetName val="5"/>
      <sheetName val="6"/>
      <sheetName val="11"/>
      <sheetName val="12"/>
      <sheetName val="13"/>
      <sheetName val="14"/>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   Contents"/>
      <sheetName val="1 LeadSchedule"/>
      <sheetName val="2 Sec108"/>
      <sheetName val="3 P&amp;L - 3A Op.Exp"/>
      <sheetName val="4 Analysis"/>
      <sheetName val="   Directors"/>
      <sheetName val="Dividend"/>
      <sheetName val="ITA-RA"/>
      <sheetName val="Int-rest"/>
      <sheetName val="Other"/>
      <sheetName val="OTHER (2)"/>
      <sheetName val="OPI"/>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4 Analysis"/>
    </sheetNames>
    <sheetDataSet>
      <sheetData sheetId="0"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DD-1"/>
      <sheetName val="DD"/>
      <sheetName val="CC"/>
      <sheetName val="U-10"/>
      <sheetName val="U"/>
      <sheetName val="U-disc"/>
      <sheetName val="C (2)"/>
      <sheetName val="L"/>
      <sheetName val="A"/>
      <sheetName val="FF-6"/>
      <sheetName val="5 Analysis"/>
      <sheetName val="BPR"/>
      <sheetName val="F2-write off"/>
      <sheetName val="C_(2)"/>
      <sheetName val="5_Analysis"/>
      <sheetName val="F2-write_off"/>
      <sheetName val="Assump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0"/>
      <sheetName val="FSA (Attach)"/>
      <sheetName val="FSA"/>
      <sheetName val="BPR."/>
    </sheetNames>
    <sheetDataSet>
      <sheetData sheetId="0"/>
      <sheetData sheetId="1"/>
      <sheetData sheetId="2">
        <row r="1">
          <cell r="B1" t="str">
            <v>Company: SAP Urus Harta Sdn Bhd</v>
          </cell>
        </row>
        <row r="2">
          <cell r="B2" t="str">
            <v>Financial Statement Analysis Schedule</v>
          </cell>
        </row>
        <row r="3">
          <cell r="B3" t="str">
            <v>A: 31.12.2000</v>
          </cell>
        </row>
        <row r="5">
          <cell r="B5" t="str">
            <v>TE: RM38,500,      PAJE: RM5,500,      PRJE: RM79,000</v>
          </cell>
        </row>
        <row r="6">
          <cell r="B6" t="str">
            <v xml:space="preserve">Financial Statement Analysis </v>
          </cell>
          <cell r="D6" t="str">
            <v>Audited</v>
          </cell>
          <cell r="E6" t="str">
            <v>Unadjusted</v>
          </cell>
          <cell r="F6" t="str">
            <v>Adjusted</v>
          </cell>
          <cell r="H6" t="str">
            <v>Risk Reduction Through RCDs</v>
          </cell>
          <cell r="I6" t="str">
            <v xml:space="preserve">Financial Statement Analysis </v>
          </cell>
        </row>
        <row r="7">
          <cell r="B7" t="str">
            <v xml:space="preserve">  Captions</v>
          </cell>
          <cell r="D7" t="str">
            <v>31.12.99</v>
          </cell>
          <cell r="E7" t="str">
            <v>31.12.2000</v>
          </cell>
          <cell r="F7" t="str">
            <v>31.12.2000</v>
          </cell>
          <cell r="H7" t="str">
            <v>RCD</v>
          </cell>
          <cell r="I7" t="str">
            <v>BPR Hypotheses</v>
          </cell>
          <cell r="J7" t="str">
            <v>Attachment</v>
          </cell>
          <cell r="K7" t="str">
            <v>Note</v>
          </cell>
        </row>
        <row r="9">
          <cell r="B9" t="str">
            <v>CASH</v>
          </cell>
        </row>
        <row r="10">
          <cell r="B10" t="str">
            <v>Petty cash</v>
          </cell>
          <cell r="D10">
            <v>3500</v>
          </cell>
          <cell r="E10">
            <v>2500</v>
          </cell>
          <cell r="F10">
            <v>2500</v>
          </cell>
          <cell r="J10" t="str">
            <v>Immaterial</v>
          </cell>
        </row>
        <row r="11">
          <cell r="B11" t="str">
            <v>MBB Selayang</v>
          </cell>
          <cell r="D11">
            <v>64959</v>
          </cell>
          <cell r="E11">
            <v>39019</v>
          </cell>
          <cell r="F11">
            <v>39019</v>
          </cell>
          <cell r="J11" t="str">
            <v>A - 1</v>
          </cell>
        </row>
        <row r="12">
          <cell r="B12" t="str">
            <v>PBB Selayang</v>
          </cell>
          <cell r="D12">
            <v>103424</v>
          </cell>
          <cell r="E12">
            <v>-89577</v>
          </cell>
          <cell r="F12">
            <v>37291</v>
          </cell>
          <cell r="K12" t="str">
            <v>Note (a)</v>
          </cell>
        </row>
        <row r="13">
          <cell r="D13">
            <v>171883</v>
          </cell>
          <cell r="E13">
            <v>-48058</v>
          </cell>
          <cell r="F13">
            <v>78810</v>
          </cell>
          <cell r="G13">
            <v>78810</v>
          </cell>
        </row>
        <row r="14">
          <cell r="B14" t="str">
            <v>TRADE DEBTORS</v>
          </cell>
        </row>
        <row r="15">
          <cell r="B15" t="str">
            <v>Trade debtors</v>
          </cell>
          <cell r="D15">
            <v>4539294</v>
          </cell>
          <cell r="E15">
            <v>4600835</v>
          </cell>
          <cell r="F15">
            <v>4600835</v>
          </cell>
          <cell r="I15" t="str">
            <v>BPR-Debtors Turnover</v>
          </cell>
        </row>
        <row r="16">
          <cell r="B16" t="str">
            <v>Prov. For doubtful debts</v>
          </cell>
          <cell r="D16">
            <v>-3618301</v>
          </cell>
          <cell r="E16">
            <v>-3618301</v>
          </cell>
          <cell r="F16">
            <v>-3955331</v>
          </cell>
        </row>
        <row r="17">
          <cell r="D17">
            <v>920993</v>
          </cell>
          <cell r="E17">
            <v>982534</v>
          </cell>
          <cell r="F17">
            <v>645504</v>
          </cell>
          <cell r="G17">
            <v>645504</v>
          </cell>
        </row>
        <row r="19">
          <cell r="B19" t="str">
            <v>OTHER DEBTORS</v>
          </cell>
        </row>
        <row r="20">
          <cell r="B20" t="str">
            <v>Staff loan &amp; advances</v>
          </cell>
          <cell r="D20">
            <v>0</v>
          </cell>
          <cell r="E20">
            <v>79308</v>
          </cell>
          <cell r="F20">
            <v>79308</v>
          </cell>
          <cell r="K20" t="str">
            <v>(b)</v>
          </cell>
        </row>
        <row r="21">
          <cell r="B21" t="str">
            <v>Deposits</v>
          </cell>
          <cell r="D21">
            <v>74590</v>
          </cell>
          <cell r="E21">
            <v>74590</v>
          </cell>
          <cell r="F21">
            <v>74590</v>
          </cell>
          <cell r="K21" t="str">
            <v>(c)</v>
          </cell>
        </row>
        <row r="22">
          <cell r="B22" t="str">
            <v>Reimbursement</v>
          </cell>
          <cell r="D22">
            <v>0</v>
          </cell>
          <cell r="E22">
            <v>-18220</v>
          </cell>
          <cell r="F22">
            <v>-18220</v>
          </cell>
          <cell r="J22" t="str">
            <v>Immaterial</v>
          </cell>
        </row>
        <row r="23">
          <cell r="B23" t="str">
            <v>Prepayment</v>
          </cell>
          <cell r="D23">
            <v>20756</v>
          </cell>
          <cell r="E23">
            <v>6206</v>
          </cell>
          <cell r="F23">
            <v>6206</v>
          </cell>
          <cell r="J23" t="str">
            <v>Immaterial</v>
          </cell>
        </row>
        <row r="24">
          <cell r="B24" t="str">
            <v>Suspense</v>
          </cell>
          <cell r="D24">
            <v>0</v>
          </cell>
          <cell r="E24">
            <v>-366</v>
          </cell>
          <cell r="F24">
            <v>-366</v>
          </cell>
          <cell r="J24" t="str">
            <v>Immaterial</v>
          </cell>
        </row>
        <row r="25">
          <cell r="B25" t="str">
            <v>Other debtors</v>
          </cell>
          <cell r="D25">
            <v>95346</v>
          </cell>
          <cell r="E25">
            <v>141518</v>
          </cell>
          <cell r="F25">
            <v>141518</v>
          </cell>
          <cell r="G25">
            <v>141518</v>
          </cell>
        </row>
        <row r="27">
          <cell r="B27" t="str">
            <v>TAXATION</v>
          </cell>
          <cell r="D27">
            <v>0</v>
          </cell>
          <cell r="E27">
            <v>0</v>
          </cell>
          <cell r="F27">
            <v>0</v>
          </cell>
          <cell r="G27">
            <v>0</v>
          </cell>
          <cell r="J27" t="str">
            <v>FF</v>
          </cell>
        </row>
        <row r="29">
          <cell r="B29" t="str">
            <v>PROPERTY MAINTENANCE</v>
          </cell>
        </row>
        <row r="30">
          <cell r="B30" t="str">
            <v>Income</v>
          </cell>
          <cell r="D30">
            <v>0</v>
          </cell>
          <cell r="E30">
            <v>-2278494</v>
          </cell>
          <cell r="F30">
            <v>0</v>
          </cell>
          <cell r="K30" t="str">
            <v>(d)</v>
          </cell>
        </row>
        <row r="31">
          <cell r="B31" t="str">
            <v>Reimbursement</v>
          </cell>
          <cell r="D31">
            <v>0</v>
          </cell>
          <cell r="E31">
            <v>1965126</v>
          </cell>
          <cell r="F31">
            <v>0</v>
          </cell>
          <cell r="K31" t="str">
            <v>(d)</v>
          </cell>
        </row>
        <row r="32">
          <cell r="D32">
            <v>0</v>
          </cell>
          <cell r="E32">
            <v>-313368</v>
          </cell>
          <cell r="F32">
            <v>0</v>
          </cell>
          <cell r="G32">
            <v>0</v>
          </cell>
        </row>
        <row r="34">
          <cell r="B34" t="str">
            <v>INTERCOMPANY BALANCES</v>
          </cell>
        </row>
        <row r="35">
          <cell r="B35" t="str">
            <v>Amount due from Ultimate Holding Company</v>
          </cell>
          <cell r="D35">
            <v>3948320</v>
          </cell>
          <cell r="E35">
            <v>5110358</v>
          </cell>
          <cell r="F35">
            <v>0</v>
          </cell>
          <cell r="K35" t="str">
            <v>(e)</v>
          </cell>
        </row>
        <row r="36">
          <cell r="B36" t="str">
            <v>Amount due from related companies</v>
          </cell>
          <cell r="D36">
            <v>1674170</v>
          </cell>
          <cell r="E36">
            <v>1966072</v>
          </cell>
          <cell r="F36">
            <v>0</v>
          </cell>
        </row>
        <row r="37">
          <cell r="B37" t="str">
            <v>Amount due from subsidiary</v>
          </cell>
          <cell r="D37">
            <v>6448</v>
          </cell>
          <cell r="E37">
            <v>6448</v>
          </cell>
          <cell r="F37">
            <v>0</v>
          </cell>
        </row>
        <row r="38">
          <cell r="D38">
            <v>5628938</v>
          </cell>
          <cell r="E38">
            <v>7082878</v>
          </cell>
          <cell r="F38">
            <v>0</v>
          </cell>
        </row>
        <row r="41">
          <cell r="B41" t="str">
            <v>INVESTMENT</v>
          </cell>
          <cell r="D41">
            <v>51000</v>
          </cell>
          <cell r="E41">
            <v>51000</v>
          </cell>
          <cell r="F41">
            <v>0</v>
          </cell>
          <cell r="K41" t="str">
            <v>(f)</v>
          </cell>
        </row>
        <row r="43">
          <cell r="B43" t="str">
            <v>FIXED ASSETS</v>
          </cell>
          <cell r="D43">
            <v>0</v>
          </cell>
          <cell r="E43">
            <v>0</v>
          </cell>
          <cell r="F43">
            <v>0</v>
          </cell>
          <cell r="J43" t="str">
            <v>U</v>
          </cell>
          <cell r="K43" t="str">
            <v>(g)</v>
          </cell>
        </row>
        <row r="45">
          <cell r="B45" t="str">
            <v>TOTAL ASSETS</v>
          </cell>
          <cell r="D45">
            <v>6868160</v>
          </cell>
          <cell r="E45">
            <v>7896504</v>
          </cell>
          <cell r="F45">
            <v>865832</v>
          </cell>
        </row>
        <row r="46">
          <cell r="D46">
            <v>6868160</v>
          </cell>
          <cell r="E46">
            <v>7896504</v>
          </cell>
          <cell r="F46">
            <v>865832</v>
          </cell>
        </row>
        <row r="47">
          <cell r="B47" t="str">
            <v xml:space="preserve">Financial Statement Analysis </v>
          </cell>
          <cell r="D47" t="str">
            <v>Audited</v>
          </cell>
          <cell r="E47" t="str">
            <v>Unadjusted</v>
          </cell>
          <cell r="F47" t="str">
            <v>Adjusted</v>
          </cell>
          <cell r="H47" t="str">
            <v>Risk Reduction Through RCDs</v>
          </cell>
          <cell r="I47" t="str">
            <v xml:space="preserve">Financial Statement Analysis </v>
          </cell>
        </row>
        <row r="48">
          <cell r="B48" t="str">
            <v xml:space="preserve">  Captions</v>
          </cell>
          <cell r="D48" t="str">
            <v>31.12.99</v>
          </cell>
          <cell r="E48" t="str">
            <v>31.12.00</v>
          </cell>
          <cell r="F48" t="str">
            <v>31.12.00</v>
          </cell>
          <cell r="H48" t="str">
            <v>RCD</v>
          </cell>
          <cell r="I48" t="str">
            <v>BPR Hypotheses</v>
          </cell>
          <cell r="J48" t="str">
            <v>Attachment</v>
          </cell>
          <cell r="K48" t="str">
            <v>Note</v>
          </cell>
        </row>
        <row r="50">
          <cell r="B50" t="str">
            <v>TRADE CREDITORS</v>
          </cell>
          <cell r="D50">
            <v>0</v>
          </cell>
          <cell r="E50">
            <v>0</v>
          </cell>
          <cell r="F50">
            <v>0</v>
          </cell>
          <cell r="K50" t="str">
            <v>(h)</v>
          </cell>
        </row>
        <row r="52">
          <cell r="B52" t="str">
            <v>OTHER CREDITORS</v>
          </cell>
          <cell r="J52" t="str">
            <v>CC</v>
          </cell>
        </row>
        <row r="53">
          <cell r="B53" t="str">
            <v>Sundry creditors</v>
          </cell>
          <cell r="D53">
            <v>309074</v>
          </cell>
          <cell r="E53">
            <v>34226</v>
          </cell>
          <cell r="F53">
            <v>161094</v>
          </cell>
          <cell r="K53" t="str">
            <v>(a)</v>
          </cell>
        </row>
        <row r="54">
          <cell r="B54" t="str">
            <v>Provisions for directors fee</v>
          </cell>
          <cell r="D54">
            <v>42000</v>
          </cell>
          <cell r="E54">
            <v>49000</v>
          </cell>
          <cell r="F54">
            <v>49000</v>
          </cell>
          <cell r="K54" t="str">
            <v>('i)</v>
          </cell>
        </row>
        <row r="55">
          <cell r="B55" t="str">
            <v>Provisions for taxation</v>
          </cell>
          <cell r="D55">
            <v>-339</v>
          </cell>
          <cell r="E55">
            <v>-3404</v>
          </cell>
          <cell r="F55">
            <v>-3404</v>
          </cell>
        </row>
        <row r="56">
          <cell r="B56" t="str">
            <v>Provisions for bonus</v>
          </cell>
          <cell r="D56">
            <v>0</v>
          </cell>
          <cell r="E56">
            <v>78457</v>
          </cell>
          <cell r="F56">
            <v>78457</v>
          </cell>
          <cell r="K56" t="str">
            <v>(b)</v>
          </cell>
        </row>
        <row r="57">
          <cell r="B57" t="str">
            <v>Provisions for salary</v>
          </cell>
          <cell r="D57">
            <v>0</v>
          </cell>
          <cell r="E57">
            <v>35949</v>
          </cell>
          <cell r="F57">
            <v>35949</v>
          </cell>
        </row>
        <row r="58">
          <cell r="B58" t="str">
            <v>Yayasan Selangor</v>
          </cell>
          <cell r="D58">
            <v>-13662</v>
          </cell>
          <cell r="E58">
            <v>-13662</v>
          </cell>
          <cell r="F58">
            <v>-13662</v>
          </cell>
        </row>
        <row r="59">
          <cell r="B59" t="str">
            <v>Accruals</v>
          </cell>
          <cell r="D59">
            <v>513549</v>
          </cell>
          <cell r="E59">
            <v>894170</v>
          </cell>
          <cell r="F59">
            <v>894170</v>
          </cell>
          <cell r="K59" t="str">
            <v>(j)</v>
          </cell>
        </row>
        <row r="60">
          <cell r="D60">
            <v>850622</v>
          </cell>
          <cell r="E60">
            <v>1074736</v>
          </cell>
          <cell r="F60">
            <v>1201604</v>
          </cell>
          <cell r="G60">
            <v>1201604</v>
          </cell>
        </row>
        <row r="62">
          <cell r="B62" t="str">
            <v xml:space="preserve">AMOUNT DUE TO HOLDING CO. </v>
          </cell>
          <cell r="D62">
            <v>0</v>
          </cell>
          <cell r="E62">
            <v>0</v>
          </cell>
          <cell r="F62">
            <v>0</v>
          </cell>
          <cell r="K62" t="str">
            <v>(e)</v>
          </cell>
        </row>
        <row r="64">
          <cell r="B64" t="str">
            <v>DEFERRED TAXATION</v>
          </cell>
          <cell r="D64">
            <v>0</v>
          </cell>
          <cell r="E64">
            <v>0</v>
          </cell>
          <cell r="F64">
            <v>0</v>
          </cell>
          <cell r="J64" t="str">
            <v>FF</v>
          </cell>
        </row>
        <row r="66">
          <cell r="B66" t="str">
            <v>SHARE CAPITAL</v>
          </cell>
          <cell r="D66">
            <v>0</v>
          </cell>
          <cell r="E66">
            <v>0</v>
          </cell>
          <cell r="F66">
            <v>0</v>
          </cell>
          <cell r="J66" t="str">
            <v>SS</v>
          </cell>
        </row>
        <row r="68">
          <cell r="B68" t="str">
            <v>ACCUMULATED PROFITS B/F</v>
          </cell>
          <cell r="D68">
            <v>0</v>
          </cell>
          <cell r="E68">
            <v>0</v>
          </cell>
          <cell r="F68">
            <v>0</v>
          </cell>
        </row>
        <row r="69">
          <cell r="B69" t="str">
            <v>PROFIT/(LOSS) FOR THE YEAR</v>
          </cell>
          <cell r="D69">
            <v>0</v>
          </cell>
          <cell r="E69">
            <v>0</v>
          </cell>
          <cell r="F69">
            <v>0</v>
          </cell>
        </row>
        <row r="71">
          <cell r="B71" t="str">
            <v>TOTAL LIABILITIES AND EQUITIES</v>
          </cell>
          <cell r="D71">
            <v>850622</v>
          </cell>
          <cell r="E71">
            <v>1074736</v>
          </cell>
          <cell r="F71">
            <v>1201604</v>
          </cell>
        </row>
        <row r="73">
          <cell r="C73" t="str">
            <v xml:space="preserve">Check </v>
          </cell>
          <cell r="D73">
            <v>-6017538</v>
          </cell>
          <cell r="E73">
            <v>-6821768</v>
          </cell>
          <cell r="F73">
            <v>335772</v>
          </cell>
        </row>
        <row r="74">
          <cell r="B74" t="str">
            <v xml:space="preserve">Financial Statement Analysis </v>
          </cell>
          <cell r="D74" t="str">
            <v>Audited</v>
          </cell>
          <cell r="E74" t="str">
            <v>Unadjusted</v>
          </cell>
          <cell r="F74" t="str">
            <v>Adjusted</v>
          </cell>
          <cell r="H74" t="str">
            <v>Risk Reduction Through RCDs</v>
          </cell>
          <cell r="I74" t="str">
            <v xml:space="preserve">Financial Statement Analysis </v>
          </cell>
        </row>
        <row r="75">
          <cell r="B75" t="str">
            <v xml:space="preserve">  Captions</v>
          </cell>
          <cell r="D75" t="str">
            <v>31.12.99</v>
          </cell>
          <cell r="E75" t="str">
            <v>31.12.2000</v>
          </cell>
          <cell r="F75" t="str">
            <v>31.12.2000</v>
          </cell>
          <cell r="H75" t="str">
            <v>RCD</v>
          </cell>
          <cell r="I75" t="str">
            <v>BPR Hypotheses</v>
          </cell>
          <cell r="J75" t="str">
            <v>Attachment</v>
          </cell>
          <cell r="K75" t="str">
            <v>Note</v>
          </cell>
        </row>
        <row r="77">
          <cell r="A77" t="str">
            <v>REVENUE</v>
          </cell>
        </row>
        <row r="78">
          <cell r="B78" t="str">
            <v>Contract service maintenance</v>
          </cell>
          <cell r="D78">
            <v>3149489</v>
          </cell>
          <cell r="E78">
            <v>2828792</v>
          </cell>
          <cell r="F78">
            <v>2828792</v>
          </cell>
          <cell r="I78" t="str">
            <v>BPR - Revenue</v>
          </cell>
        </row>
        <row r="79">
          <cell r="B79" t="str">
            <v>Reimbursement</v>
          </cell>
          <cell r="D79">
            <v>0</v>
          </cell>
          <cell r="E79">
            <v>343191</v>
          </cell>
          <cell r="F79">
            <v>343191</v>
          </cell>
        </row>
        <row r="80">
          <cell r="B80" t="str">
            <v>Operations</v>
          </cell>
          <cell r="D80">
            <v>35511</v>
          </cell>
          <cell r="E80">
            <v>104711</v>
          </cell>
          <cell r="F80">
            <v>104711</v>
          </cell>
        </row>
        <row r="81">
          <cell r="B81" t="str">
            <v>Fee - Tenancy</v>
          </cell>
          <cell r="D81">
            <v>53781</v>
          </cell>
          <cell r="E81">
            <v>42232</v>
          </cell>
          <cell r="F81">
            <v>80106</v>
          </cell>
        </row>
        <row r="82">
          <cell r="B82" t="str">
            <v>Property Maintenance</v>
          </cell>
          <cell r="D82">
            <v>1037520</v>
          </cell>
          <cell r="E82">
            <v>668548</v>
          </cell>
          <cell r="F82">
            <v>668548</v>
          </cell>
        </row>
        <row r="84">
          <cell r="D84">
            <v>4276301</v>
          </cell>
          <cell r="E84">
            <v>3987474</v>
          </cell>
          <cell r="F84">
            <v>4025348</v>
          </cell>
          <cell r="G84">
            <v>2694863</v>
          </cell>
        </row>
        <row r="86">
          <cell r="A86" t="str">
            <v>OTHER INCOME</v>
          </cell>
        </row>
        <row r="87">
          <cell r="B87" t="str">
            <v>Rental</v>
          </cell>
          <cell r="D87">
            <v>38000</v>
          </cell>
          <cell r="E87">
            <v>0</v>
          </cell>
          <cell r="F87">
            <v>0</v>
          </cell>
        </row>
        <row r="88">
          <cell r="B88" t="str">
            <v>Other income</v>
          </cell>
          <cell r="D88">
            <v>200</v>
          </cell>
          <cell r="E88">
            <v>1210</v>
          </cell>
          <cell r="F88">
            <v>1210</v>
          </cell>
        </row>
        <row r="89">
          <cell r="D89">
            <v>38200</v>
          </cell>
          <cell r="E89">
            <v>1210</v>
          </cell>
          <cell r="F89">
            <v>1210</v>
          </cell>
          <cell r="G89">
            <v>448841</v>
          </cell>
        </row>
        <row r="91">
          <cell r="A91" t="str">
            <v>LESS : COST OF SALES</v>
          </cell>
        </row>
        <row r="92">
          <cell r="B92" t="str">
            <v>Mechanical &amp; Electrical</v>
          </cell>
          <cell r="D92">
            <v>485649</v>
          </cell>
          <cell r="E92">
            <v>451445</v>
          </cell>
          <cell r="F92">
            <v>451445</v>
          </cell>
          <cell r="I92" t="str">
            <v>BPR - Costs of Sales</v>
          </cell>
        </row>
        <row r="93">
          <cell r="B93" t="str">
            <v xml:space="preserve">Buildings services  </v>
          </cell>
          <cell r="D93">
            <v>1869455</v>
          </cell>
          <cell r="E93">
            <v>2122967</v>
          </cell>
          <cell r="F93">
            <v>2122967</v>
          </cell>
        </row>
        <row r="94">
          <cell r="B94" t="str">
            <v>Architectural &amp; structural</v>
          </cell>
          <cell r="D94">
            <v>2689</v>
          </cell>
          <cell r="E94">
            <v>2174</v>
          </cell>
          <cell r="F94">
            <v>2174</v>
          </cell>
        </row>
        <row r="95">
          <cell r="B95" t="str">
            <v>Outgoing fees</v>
          </cell>
          <cell r="D95">
            <v>0</v>
          </cell>
          <cell r="E95">
            <v>740</v>
          </cell>
          <cell r="F95">
            <v>740</v>
          </cell>
        </row>
        <row r="96">
          <cell r="D96">
            <v>2357793</v>
          </cell>
          <cell r="E96">
            <v>2577326</v>
          </cell>
          <cell r="F96">
            <v>2577326</v>
          </cell>
          <cell r="G96" t="e">
            <v>#REF!</v>
          </cell>
        </row>
        <row r="98">
          <cell r="A98" t="str">
            <v>GROSS PROFIT</v>
          </cell>
          <cell r="D98">
            <v>1956708</v>
          </cell>
          <cell r="E98">
            <v>1411358</v>
          </cell>
          <cell r="F98">
            <v>1449232</v>
          </cell>
        </row>
        <row r="100">
          <cell r="A100" t="str">
            <v>STAFF COSTS</v>
          </cell>
        </row>
        <row r="101">
          <cell r="B101" t="str">
            <v xml:space="preserve">Salaries </v>
          </cell>
          <cell r="D101">
            <v>859395</v>
          </cell>
          <cell r="E101">
            <v>1117961</v>
          </cell>
          <cell r="F101">
            <v>1117961</v>
          </cell>
          <cell r="K101" t="str">
            <v>(k)</v>
          </cell>
        </row>
        <row r="102">
          <cell r="B102" t="str">
            <v>Overtime</v>
          </cell>
          <cell r="D102">
            <v>164243</v>
          </cell>
          <cell r="E102">
            <v>141120</v>
          </cell>
          <cell r="F102">
            <v>141120</v>
          </cell>
        </row>
        <row r="103">
          <cell r="B103" t="str">
            <v>EPF</v>
          </cell>
          <cell r="D103">
            <v>149700</v>
          </cell>
          <cell r="E103">
            <v>151368</v>
          </cell>
          <cell r="F103">
            <v>151368</v>
          </cell>
        </row>
        <row r="104">
          <cell r="B104" t="str">
            <v>SOCSO</v>
          </cell>
          <cell r="D104">
            <v>13734</v>
          </cell>
          <cell r="E104">
            <v>12730</v>
          </cell>
          <cell r="F104">
            <v>12730</v>
          </cell>
        </row>
        <row r="105">
          <cell r="B105" t="str">
            <v>Bonus</v>
          </cell>
          <cell r="D105">
            <v>70511</v>
          </cell>
          <cell r="E105">
            <v>104857</v>
          </cell>
          <cell r="F105">
            <v>104857</v>
          </cell>
          <cell r="K105" t="str">
            <v>(b)</v>
          </cell>
        </row>
        <row r="106">
          <cell r="B106" t="str">
            <v>Allowance</v>
          </cell>
          <cell r="D106">
            <v>3846</v>
          </cell>
          <cell r="E106">
            <v>10283</v>
          </cell>
          <cell r="F106">
            <v>10283</v>
          </cell>
          <cell r="J106" t="str">
            <v>Immaterial</v>
          </cell>
        </row>
        <row r="107">
          <cell r="B107" t="str">
            <v>Medical</v>
          </cell>
          <cell r="D107">
            <v>64961</v>
          </cell>
          <cell r="E107">
            <v>77500</v>
          </cell>
          <cell r="F107">
            <v>77500</v>
          </cell>
        </row>
        <row r="108">
          <cell r="B108" t="str">
            <v>Staff amenities</v>
          </cell>
          <cell r="D108">
            <v>14923</v>
          </cell>
          <cell r="E108">
            <v>26503</v>
          </cell>
          <cell r="F108">
            <v>26503</v>
          </cell>
          <cell r="J108" t="str">
            <v>Immaterial</v>
          </cell>
        </row>
        <row r="109">
          <cell r="B109" t="str">
            <v>Staff insurance</v>
          </cell>
          <cell r="D109">
            <v>323</v>
          </cell>
          <cell r="E109">
            <v>3498</v>
          </cell>
          <cell r="F109">
            <v>3498</v>
          </cell>
          <cell r="J109" t="str">
            <v>Immaterial</v>
          </cell>
        </row>
        <row r="110">
          <cell r="B110" t="str">
            <v>Staff training</v>
          </cell>
          <cell r="D110">
            <v>-60</v>
          </cell>
          <cell r="E110">
            <v>8068</v>
          </cell>
          <cell r="F110">
            <v>8068</v>
          </cell>
          <cell r="J110" t="str">
            <v>Immaterial</v>
          </cell>
        </row>
        <row r="111">
          <cell r="B111" t="str">
            <v>Subsidy for housing loan</v>
          </cell>
          <cell r="D111">
            <v>33778</v>
          </cell>
          <cell r="E111">
            <v>33403</v>
          </cell>
          <cell r="F111">
            <v>33403</v>
          </cell>
          <cell r="J111" t="str">
            <v>Immaterial</v>
          </cell>
        </row>
        <row r="112">
          <cell r="D112">
            <v>1375354</v>
          </cell>
          <cell r="E112">
            <v>1687291</v>
          </cell>
          <cell r="F112">
            <v>1687291</v>
          </cell>
          <cell r="G112">
            <v>2570145</v>
          </cell>
        </row>
        <row r="114">
          <cell r="A114" t="str">
            <v>DEPRECIATION</v>
          </cell>
          <cell r="D114">
            <v>12998</v>
          </cell>
          <cell r="E114">
            <v>15551</v>
          </cell>
          <cell r="F114">
            <v>15551</v>
          </cell>
          <cell r="G114">
            <v>130656</v>
          </cell>
        </row>
        <row r="116">
          <cell r="B116" t="str">
            <v xml:space="preserve">Financial Statement Analysis </v>
          </cell>
          <cell r="D116" t="str">
            <v>Audited</v>
          </cell>
          <cell r="E116" t="str">
            <v>Unadjusted</v>
          </cell>
          <cell r="F116" t="str">
            <v>Adjusted</v>
          </cell>
          <cell r="H116" t="str">
            <v>Risk Reduction Through RCDs</v>
          </cell>
          <cell r="I116" t="str">
            <v xml:space="preserve">Financial Statement Analysis </v>
          </cell>
        </row>
        <row r="117">
          <cell r="B117" t="str">
            <v xml:space="preserve">  Captions</v>
          </cell>
          <cell r="D117" t="str">
            <v>31.12.99</v>
          </cell>
          <cell r="E117" t="str">
            <v>31.12.2000</v>
          </cell>
          <cell r="F117" t="str">
            <v>31.12.2000</v>
          </cell>
          <cell r="H117" t="str">
            <v>RCD</v>
          </cell>
          <cell r="I117" t="str">
            <v>BPR Hypotheses</v>
          </cell>
          <cell r="J117" t="str">
            <v>Attachment</v>
          </cell>
          <cell r="K117" t="str">
            <v>Note</v>
          </cell>
        </row>
        <row r="119">
          <cell r="A119" t="str">
            <v>OTHER OPERATING EXPENSES</v>
          </cell>
        </row>
        <row r="121">
          <cell r="B121" t="str">
            <v>Directors fee</v>
          </cell>
          <cell r="D121">
            <v>7000</v>
          </cell>
          <cell r="E121">
            <v>7000</v>
          </cell>
          <cell r="F121">
            <v>7000</v>
          </cell>
          <cell r="G121" t="str">
            <v>F 22</v>
          </cell>
        </row>
        <row r="122">
          <cell r="B122" t="str">
            <v>Meeting allowance</v>
          </cell>
          <cell r="D122">
            <v>700</v>
          </cell>
          <cell r="E122">
            <v>900</v>
          </cell>
          <cell r="F122">
            <v>900</v>
          </cell>
        </row>
        <row r="123">
          <cell r="B123" t="str">
            <v>Rental</v>
          </cell>
          <cell r="D123">
            <v>62890</v>
          </cell>
          <cell r="E123">
            <v>57594</v>
          </cell>
          <cell r="F123">
            <v>57594</v>
          </cell>
          <cell r="K123" t="str">
            <v>(l)</v>
          </cell>
        </row>
        <row r="124">
          <cell r="B124" t="str">
            <v>Donation</v>
          </cell>
          <cell r="D124">
            <v>200</v>
          </cell>
          <cell r="E124">
            <v>200</v>
          </cell>
          <cell r="F124">
            <v>200</v>
          </cell>
        </row>
        <row r="125">
          <cell r="B125" t="str">
            <v>Entertainment</v>
          </cell>
          <cell r="D125">
            <v>2480</v>
          </cell>
          <cell r="E125">
            <v>704</v>
          </cell>
          <cell r="F125">
            <v>704</v>
          </cell>
        </row>
        <row r="126">
          <cell r="B126" t="str">
            <v>Repair and maintenance</v>
          </cell>
          <cell r="D126">
            <v>3215</v>
          </cell>
          <cell r="E126">
            <v>7959</v>
          </cell>
          <cell r="F126">
            <v>7959</v>
          </cell>
        </row>
        <row r="127">
          <cell r="B127" t="str">
            <v>Filing and registration</v>
          </cell>
          <cell r="D127">
            <v>250</v>
          </cell>
          <cell r="E127">
            <v>1201</v>
          </cell>
          <cell r="F127">
            <v>1201</v>
          </cell>
        </row>
        <row r="128">
          <cell r="B128" t="str">
            <v>Motor vehicle expenses</v>
          </cell>
          <cell r="D128">
            <v>6339</v>
          </cell>
          <cell r="E128">
            <v>4387</v>
          </cell>
          <cell r="F128">
            <v>4387</v>
          </cell>
        </row>
        <row r="129">
          <cell r="B129" t="str">
            <v>Stationery &amp; printing</v>
          </cell>
          <cell r="D129">
            <v>6925</v>
          </cell>
          <cell r="E129">
            <v>26558</v>
          </cell>
          <cell r="F129">
            <v>26558</v>
          </cell>
        </row>
        <row r="130">
          <cell r="B130" t="str">
            <v>Postage</v>
          </cell>
          <cell r="D130">
            <v>1905</v>
          </cell>
          <cell r="E130">
            <v>131</v>
          </cell>
          <cell r="F130">
            <v>131</v>
          </cell>
        </row>
        <row r="131">
          <cell r="B131" t="str">
            <v>Periodical newspaper</v>
          </cell>
          <cell r="D131">
            <v>2199</v>
          </cell>
          <cell r="E131">
            <v>1804</v>
          </cell>
          <cell r="F131">
            <v>1804</v>
          </cell>
        </row>
        <row r="132">
          <cell r="B132" t="str">
            <v>Sundry expenses</v>
          </cell>
          <cell r="D132">
            <v>-98089</v>
          </cell>
          <cell r="E132">
            <v>3652</v>
          </cell>
          <cell r="F132">
            <v>3652</v>
          </cell>
        </row>
        <row r="133">
          <cell r="B133" t="str">
            <v>Festival advance</v>
          </cell>
          <cell r="D133">
            <v>2629</v>
          </cell>
          <cell r="F133">
            <v>0</v>
          </cell>
        </row>
        <row r="134">
          <cell r="B134" t="str">
            <v>Telephone</v>
          </cell>
          <cell r="D134">
            <v>8867</v>
          </cell>
          <cell r="E134">
            <v>13525</v>
          </cell>
          <cell r="F134">
            <v>13525</v>
          </cell>
        </row>
        <row r="135">
          <cell r="B135" t="str">
            <v>Travelling - local</v>
          </cell>
          <cell r="D135">
            <v>35133</v>
          </cell>
          <cell r="E135">
            <v>37690</v>
          </cell>
          <cell r="F135">
            <v>37690</v>
          </cell>
        </row>
        <row r="136">
          <cell r="B136" t="str">
            <v>Travelling - oversea</v>
          </cell>
          <cell r="D136">
            <v>4623</v>
          </cell>
          <cell r="E136">
            <v>0</v>
          </cell>
          <cell r="F136">
            <v>0</v>
          </cell>
        </row>
        <row r="137">
          <cell r="B137" t="str">
            <v>Audit fees</v>
          </cell>
          <cell r="D137">
            <v>5000</v>
          </cell>
          <cell r="E137">
            <v>5000</v>
          </cell>
          <cell r="F137">
            <v>5000</v>
          </cell>
          <cell r="G137" t="str">
            <v>F 22</v>
          </cell>
        </row>
        <row r="138">
          <cell r="B138" t="str">
            <v>Professisonal Fees</v>
          </cell>
          <cell r="D138">
            <v>0</v>
          </cell>
          <cell r="E138">
            <v>1948</v>
          </cell>
          <cell r="F138">
            <v>1948</v>
          </cell>
        </row>
        <row r="139">
          <cell r="B139" t="str">
            <v>Legal fees</v>
          </cell>
          <cell r="D139">
            <v>9142</v>
          </cell>
          <cell r="E139">
            <v>10429</v>
          </cell>
          <cell r="F139">
            <v>10429</v>
          </cell>
        </row>
        <row r="140">
          <cell r="B140" t="str">
            <v>Provision for doubtful debts</v>
          </cell>
          <cell r="F140">
            <v>337030</v>
          </cell>
          <cell r="I140" t="str">
            <v>BPR Trade debtors</v>
          </cell>
          <cell r="K140" t="str">
            <v>(o)</v>
          </cell>
        </row>
        <row r="141">
          <cell r="B141" t="str">
            <v>Taxation fee</v>
          </cell>
          <cell r="D141">
            <v>0</v>
          </cell>
          <cell r="E141">
            <v>1187</v>
          </cell>
          <cell r="F141">
            <v>1187</v>
          </cell>
        </row>
        <row r="143">
          <cell r="D143">
            <v>61408</v>
          </cell>
          <cell r="E143">
            <v>181869</v>
          </cell>
          <cell r="F143">
            <v>518899</v>
          </cell>
          <cell r="G143">
            <v>-667071</v>
          </cell>
        </row>
        <row r="145">
          <cell r="B145" t="str">
            <v>OPERATING EXPENSES</v>
          </cell>
          <cell r="D145">
            <v>1449760</v>
          </cell>
          <cell r="E145">
            <v>1884711</v>
          </cell>
          <cell r="F145">
            <v>2221741</v>
          </cell>
        </row>
        <row r="148">
          <cell r="A148" t="str">
            <v>PROFIT/(LOSS) FROM OPERATIONS</v>
          </cell>
          <cell r="D148">
            <v>506948</v>
          </cell>
          <cell r="E148">
            <v>-473353</v>
          </cell>
          <cell r="F148">
            <v>-772509</v>
          </cell>
        </row>
        <row r="150">
          <cell r="A150" t="str">
            <v>FINANCE COSTS</v>
          </cell>
        </row>
        <row r="151">
          <cell r="B151" t="str">
            <v>Interest charges - Inter Co</v>
          </cell>
          <cell r="D151">
            <v>482301</v>
          </cell>
          <cell r="E151">
            <v>670915</v>
          </cell>
          <cell r="F151">
            <v>59000</v>
          </cell>
          <cell r="G151" t="str">
            <v>F 22</v>
          </cell>
          <cell r="K151" t="str">
            <v>(m)</v>
          </cell>
        </row>
        <row r="152">
          <cell r="B152" t="str">
            <v>Interest income</v>
          </cell>
          <cell r="D152">
            <v>-188428</v>
          </cell>
          <cell r="E152">
            <v>-213222</v>
          </cell>
          <cell r="F152">
            <v>-213222</v>
          </cell>
          <cell r="G152" t="str">
            <v>F 22</v>
          </cell>
          <cell r="K152" t="str">
            <v>(n)</v>
          </cell>
        </row>
        <row r="153">
          <cell r="B153" t="str">
            <v>Bank charges</v>
          </cell>
          <cell r="D153">
            <v>329</v>
          </cell>
          <cell r="E153">
            <v>351</v>
          </cell>
          <cell r="F153">
            <v>351</v>
          </cell>
        </row>
        <row r="154">
          <cell r="D154">
            <v>294202</v>
          </cell>
          <cell r="E154">
            <v>458044</v>
          </cell>
          <cell r="F154">
            <v>-153871</v>
          </cell>
          <cell r="G154">
            <v>-154424</v>
          </cell>
        </row>
        <row r="156">
          <cell r="A156" t="str">
            <v>PROFIT BEFORE TAX</v>
          </cell>
          <cell r="D156">
            <v>212746</v>
          </cell>
          <cell r="E156">
            <v>-931397</v>
          </cell>
          <cell r="F156">
            <v>-618638</v>
          </cell>
        </row>
        <row r="158">
          <cell r="A158" t="str">
            <v>TAXATION</v>
          </cell>
          <cell r="D158">
            <v>0</v>
          </cell>
          <cell r="E158">
            <v>0</v>
          </cell>
          <cell r="F158">
            <v>0</v>
          </cell>
          <cell r="J158" t="str">
            <v>FF</v>
          </cell>
        </row>
        <row r="160">
          <cell r="A160" t="str">
            <v>PROFIT AFTER TAX</v>
          </cell>
          <cell r="D160">
            <v>212746</v>
          </cell>
          <cell r="E160">
            <v>-931397</v>
          </cell>
          <cell r="F160">
            <v>-618638</v>
          </cell>
        </row>
      </sheetData>
      <sheetData sheetId="3"/>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accumdeprn"/>
      <sheetName val="addl cost"/>
      <sheetName val="summary"/>
      <sheetName val="details"/>
      <sheetName val="dev_exp (2)"/>
      <sheetName val="dev_exp"/>
      <sheetName val="Addl Dev Exp"/>
      <sheetName val="FF-1"/>
      <sheetName val="FF-6"/>
      <sheetName val="Contracts"/>
      <sheetName val="sales"/>
      <sheetName val="FF-2"/>
      <sheetName val="FF-2 (1)"/>
      <sheetName val="M_Maincomp"/>
      <sheetName val="COM"/>
      <sheetName val="BPR"/>
      <sheetName val="1 LeadSchedule"/>
      <sheetName val="consol"/>
      <sheetName val="FF-21(a)"/>
      <sheetName val="Assumptions 1"/>
      <sheetName val="F-3"/>
      <sheetName val="U1"/>
      <sheetName val="Menu"/>
      <sheetName val="6A CA"/>
      <sheetName val="FSA"/>
      <sheetName val="B"/>
      <sheetName val="Leasehold improvement"/>
      <sheetName val="Lists"/>
      <sheetName val="P12.4"/>
      <sheetName val="DAILY BANK"/>
      <sheetName val="4FA-ADD"/>
      <sheetName val="Picco-2004"/>
      <sheetName val="Dropdowns"/>
      <sheetName val="Weights"/>
      <sheetName val="addl_cost"/>
      <sheetName val="dev_exp_(2)"/>
      <sheetName val="Addl_Dev_Exp"/>
      <sheetName val="Assumptions_1"/>
      <sheetName val="FF-2_(1)"/>
      <sheetName val="1_LeadSchedule"/>
      <sheetName val="LifeP1Par"/>
      <sheetName val="Sheet2"/>
      <sheetName val="Sheet1"/>
      <sheetName val="M_CT_OUT"/>
      <sheetName val="10401"/>
      <sheetName val="Inventory"/>
      <sheetName val="p&amp;L"/>
      <sheetName val="Company Info"/>
      <sheetName val="CA"/>
      <sheetName val="Acc1"/>
      <sheetName val="Entity Data"/>
      <sheetName val="sumdepn01"/>
    </sheetNames>
    <sheetDataSet>
      <sheetData sheetId="0" refreshError="1"/>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BS @ Q1"/>
      <sheetName val="P&amp;L @ Q1"/>
      <sheetName val="Equity @ Q1"/>
      <sheetName val="Cashflow @ Q1"/>
      <sheetName val="accumdeprn"/>
    </sheetNames>
    <sheetDataSet>
      <sheetData sheetId="0" refreshError="1"/>
      <sheetData sheetId="1">
        <row r="2">
          <cell r="B2" t="str">
            <v xml:space="preserve">PJBUMI BERHAD </v>
          </cell>
        </row>
      </sheetData>
      <sheetData sheetId="2" refreshError="1"/>
      <sheetData sheetId="3" refreshError="1"/>
      <sheetData sheetId="4"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BS @ Q1"/>
      <sheetName val="P&amp;L @ Q1"/>
      <sheetName val="Equity @ Q1"/>
      <sheetName val="Cashflow @ Q1"/>
    </sheetNames>
    <sheetDataSet>
      <sheetData sheetId="0"/>
      <sheetData sheetId="1">
        <row r="2">
          <cell r="B2" t="str">
            <v xml:space="preserve">PJBUMI BERHAD </v>
          </cell>
        </row>
      </sheetData>
      <sheetData sheetId="2"/>
      <sheetData sheetId="3"/>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Cashflow "/>
      <sheetName val="CF working"/>
      <sheetName val="BS Q1'08"/>
      <sheetName val="Y stmt Q1'08"/>
      <sheetName val="Consol adj - current"/>
      <sheetName val="Consol adj - permanent"/>
    </sheetNames>
    <sheetDataSet>
      <sheetData sheetId="0" refreshError="1"/>
      <sheetData sheetId="1" refreshError="1"/>
      <sheetData sheetId="2" refreshError="1">
        <row r="10">
          <cell r="AG10">
            <v>0.17999999940388989</v>
          </cell>
        </row>
        <row r="15">
          <cell r="AG15">
            <v>0</v>
          </cell>
        </row>
        <row r="17">
          <cell r="AG17">
            <v>0</v>
          </cell>
        </row>
        <row r="83">
          <cell r="AG83">
            <v>0</v>
          </cell>
        </row>
      </sheetData>
      <sheetData sheetId="3" refreshError="1">
        <row r="39">
          <cell r="AE39">
            <v>0</v>
          </cell>
        </row>
      </sheetData>
      <sheetData sheetId="4" refreshError="1"/>
      <sheetData sheetId="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3"/>
      <sheetName val="FF-4"/>
      <sheetName val="FF-4a"/>
      <sheetName val="FF-5"/>
      <sheetName val="FF-6"/>
      <sheetName val="FF-7"/>
      <sheetName val="FF-8"/>
      <sheetName val="10"/>
      <sheetName val="11"/>
      <sheetName val="20"/>
      <sheetName val="21"/>
      <sheetName val="30"/>
      <sheetName val="40"/>
      <sheetName val="50"/>
      <sheetName val="DD-10"/>
      <sheetName val="FF_3"/>
      <sheetName val="A-1"/>
      <sheetName val="摊销表"/>
      <sheetName val="FF-13"/>
      <sheetName val="TAXCOM96"/>
      <sheetName val="FSA"/>
      <sheetName val="Cost centre expenditure"/>
      <sheetName val="BPR"/>
      <sheetName val="FF-21(a)"/>
      <sheetName val="FF-2 (1)"/>
      <sheetName val="B"/>
      <sheetName val="G2|1-MGS-SS"/>
      <sheetName val="G-35-3"/>
      <sheetName val="1"/>
      <sheetName val="esxa"/>
      <sheetName val="PA"/>
      <sheetName val="1 LeadSchedule"/>
      <sheetName val="n10"/>
      <sheetName val="MMIP(JU)"/>
      <sheetName val="F-1&amp;F-2"/>
      <sheetName val="Company Info"/>
      <sheetName val="MBBDU"/>
      <sheetName val="accumdeprn"/>
      <sheetName val="6A CA"/>
      <sheetName val="O1 - Lead"/>
      <sheetName val="CA Sheet"/>
      <sheetName val="M-1 Nov"/>
      <sheetName val="5 Analysis"/>
      <sheetName val="CA"/>
      <sheetName val="Breakdown (1)"/>
      <sheetName val="CAPEX"/>
      <sheetName val="OPEX"/>
      <sheetName val="1997"/>
      <sheetName val="EBC"/>
      <sheetName val="Assumptions 1"/>
      <sheetName val="Assumptions 2"/>
      <sheetName val="Traffic Tables"/>
      <sheetName val="Cashflow"/>
      <sheetName val="addl cost"/>
      <sheetName val="Comp equip"/>
      <sheetName val="FFE"/>
      <sheetName val="COEFF"/>
      <sheetName val="B-4"/>
      <sheetName val="Hp"/>
      <sheetName val="Sheet1"/>
      <sheetName val="0000"/>
      <sheetName val="PAYROLL"/>
      <sheetName val="Reimbursements"/>
      <sheetName val="資料"/>
      <sheetName val="O101"/>
      <sheetName val="cashflowcomp"/>
      <sheetName val="Journal"/>
      <sheetName val="Exchange Rate"/>
      <sheetName val="31072001"/>
      <sheetName val="Notes"/>
      <sheetName val="P&amp;L"/>
      <sheetName val="TBal"/>
      <sheetName val="TTL"/>
      <sheetName val="U_"/>
      <sheetName val="FF-2_(1)"/>
      <sheetName val="Company_Info"/>
      <sheetName val="1_LeadSchedule"/>
      <sheetName val="5_Analysis"/>
      <sheetName val="CA_Sheet"/>
      <sheetName val="Cost_centre_expenditure"/>
      <sheetName val="M-1_Nov"/>
      <sheetName val="Breakdown_(1)"/>
      <sheetName val="O1_-_Lead"/>
      <sheetName val="6A_CA"/>
      <sheetName val="FF-21"/>
      <sheetName val="ADMIN"/>
      <sheetName val="MFG"/>
      <sheetName val="Nit344_AWPs"/>
      <sheetName val="Interim --&gt; Top"/>
      <sheetName val="Criteria"/>
      <sheetName val="C-1-5"/>
      <sheetName val="U10|20"/>
      <sheetName val="Accounts00"/>
      <sheetName val="K4. F&amp;F"/>
      <sheetName val="JUNE EOH-MASTER (2)"/>
      <sheetName val="stock1020v1.3"/>
      <sheetName val="N2-1F"/>
      <sheetName val="F-1 F-2"/>
      <sheetName val="Entity Data"/>
      <sheetName val="C_Lead"/>
      <sheetName val="Summary"/>
      <sheetName val="master"/>
      <sheetName val="P12.4"/>
      <sheetName val="DFA"/>
      <sheetName val="Kod Negara "/>
      <sheetName val="Muka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1">
          <cell r="A1" t="str">
            <v>NITE BEAUTY INDUSTRIES SDN. BHD.</v>
          </cell>
        </row>
        <row r="2">
          <cell r="A2" t="str">
            <v>FILE NUMBER   :  C 0887357-07</v>
          </cell>
        </row>
        <row r="3">
          <cell r="A3" t="str">
            <v>SECTION 108 CREDIT BALANCE</v>
          </cell>
        </row>
        <row r="6">
          <cell r="A6" t="str">
            <v>YEAR</v>
          </cell>
          <cell r="B6">
            <v>0</v>
          </cell>
          <cell r="C6" t="str">
            <v>BALANCE</v>
          </cell>
          <cell r="D6">
            <v>0</v>
          </cell>
          <cell r="E6" t="str">
            <v>CURRENT</v>
          </cell>
          <cell r="F6">
            <v>0</v>
          </cell>
          <cell r="G6">
            <v>0</v>
          </cell>
          <cell r="H6">
            <v>0</v>
          </cell>
          <cell r="I6" t="str">
            <v>DIVIDENDS</v>
          </cell>
          <cell r="J6">
            <v>0</v>
          </cell>
          <cell r="K6" t="str">
            <v>BALANCE</v>
          </cell>
        </row>
        <row r="7">
          <cell r="A7" t="str">
            <v>ENDED</v>
          </cell>
          <cell r="B7">
            <v>0</v>
          </cell>
          <cell r="C7" t="str">
            <v>B/F</v>
          </cell>
          <cell r="D7">
            <v>0</v>
          </cell>
          <cell r="E7" t="str">
            <v>YEAR</v>
          </cell>
          <cell r="F7">
            <v>0</v>
          </cell>
          <cell r="G7" t="str">
            <v>BALANCE</v>
          </cell>
          <cell r="H7">
            <v>0</v>
          </cell>
          <cell r="I7" t="str">
            <v>PAID</v>
          </cell>
          <cell r="J7">
            <v>0</v>
          </cell>
          <cell r="K7" t="str">
            <v>C/F</v>
          </cell>
        </row>
        <row r="10">
          <cell r="A10" t="str">
            <v>31.12.1996</v>
          </cell>
          <cell r="B10">
            <v>0</v>
          </cell>
          <cell r="C10">
            <v>14969.4</v>
          </cell>
          <cell r="D10">
            <v>0</v>
          </cell>
          <cell r="E10">
            <v>518067.6</v>
          </cell>
          <cell r="F10">
            <v>0</v>
          </cell>
          <cell r="G10">
            <v>533037</v>
          </cell>
          <cell r="H10">
            <v>0</v>
          </cell>
          <cell r="I10">
            <v>0</v>
          </cell>
          <cell r="J10">
            <v>0</v>
          </cell>
          <cell r="K10">
            <v>533037</v>
          </cell>
        </row>
        <row r="11">
          <cell r="G11" t="str">
            <v xml:space="preserve"> </v>
          </cell>
          <cell r="H11">
            <v>0</v>
          </cell>
          <cell r="I11">
            <v>0</v>
          </cell>
          <cell r="J11">
            <v>0</v>
          </cell>
          <cell r="K11" t="str">
            <v xml:space="preserve"> </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_x0000__x0000_"/>
      <sheetName val="CF-1"/>
      <sheetName val="CF-2"/>
      <sheetName val="CF-3"/>
      <sheetName val="OS"/>
      <sheetName val="BPR-PL "/>
      <sheetName val="BPR-BS"/>
      <sheetName val="BPR - Conclusion"/>
      <sheetName val="AP110"/>
      <sheetName val="F-1l2"/>
      <sheetName val="F-1"/>
      <sheetName val="F-2"/>
      <sheetName val="F-3"/>
      <sheetName val="F-4"/>
      <sheetName val="F-7"/>
      <sheetName val="F-8(FSA)"/>
      <sheetName val="F-9b"/>
      <sheetName val="F-9c"/>
      <sheetName val="F-21"/>
      <sheetName val="A"/>
      <sheetName val="B"/>
      <sheetName val="RCD-1-1"/>
      <sheetName val="B-10"/>
      <sheetName val="C"/>
      <sheetName val="C-5"/>
      <sheetName val="C-6"/>
      <sheetName val="C-6a"/>
      <sheetName val="L"/>
      <sheetName val="U"/>
      <sheetName val="U-2"/>
      <sheetName val="AA"/>
      <sheetName val="BB"/>
      <sheetName val="BB-1"/>
      <sheetName val="CC"/>
      <sheetName val="FF"/>
      <sheetName val="FF-1"/>
      <sheetName val="FF-2"/>
      <sheetName val="M MM"/>
      <sheetName val="Pnl-10"/>
      <sheetName val="10"/>
      <sheetName val="10-1"/>
      <sheetName val="10-2"/>
      <sheetName val="20"/>
      <sheetName val="20-1"/>
      <sheetName val="30"/>
      <sheetName val="30-Note"/>
      <sheetName val="30a"/>
      <sheetName val="70"/>
      <sheetName val="**"/>
      <sheetName val="F_1l2"/>
      <sheetName val="F_4"/>
      <sheetName val="F_8_FSA_"/>
      <sheetName val="F_9c"/>
      <sheetName val="F_21"/>
      <sheetName val="B_10"/>
      <sheetName val="C_5"/>
      <sheetName val="C_6"/>
      <sheetName val="C_6a"/>
      <sheetName val="U_2"/>
      <sheetName val="BB_1"/>
      <sheetName val="FF_2"/>
      <sheetName val="Pnl_10"/>
      <sheetName val="30_Note"/>
      <sheetName val="**_x0000_"/>
      <sheetName val="FSA"/>
      <sheetName val="EE97"/>
      <sheetName val="Bal Sheet"/>
      <sheetName val="CA Comp"/>
      <sheetName val="Sheet3"/>
      <sheetName val="1 LeadSchedule"/>
      <sheetName val="RATE"/>
      <sheetName val="Profitability"/>
      <sheetName val="acs"/>
      <sheetName val="Company Info"/>
      <sheetName val="BIS LIST-NTH 18"/>
      <sheetName val="K1-1 Addn"/>
      <sheetName val="F2-3-6 OH absorbtion rate "/>
      <sheetName val="5 Analysis"/>
      <sheetName val="FF-2 (1)"/>
      <sheetName val="Gain Loss Calculation"/>
      <sheetName val="CA"/>
      <sheetName val="U-13-2(disc)"/>
      <sheetName val="OPI"/>
      <sheetName val="FSL"/>
      <sheetName val="AJE"/>
      <sheetName val="FF-3"/>
      <sheetName val="**??"/>
      <sheetName val="**?"/>
      <sheetName val="Set_of_Books"/>
      <sheetName val="CA Sheet"/>
      <sheetName val="PAYROLL"/>
      <sheetName val="Reimbursements"/>
      <sheetName val="BPR-PL_"/>
      <sheetName val="BPR_-_Conclusion"/>
      <sheetName val="M_MM"/>
      <sheetName val="K1-1_Addn"/>
      <sheetName val="Bal_Sheet"/>
      <sheetName val="FF-2_(1)"/>
      <sheetName val="CA_Comp"/>
      <sheetName val="Company_Info"/>
      <sheetName val="1_LeadSchedule"/>
      <sheetName val="BIS_LIST-NTH_18"/>
      <sheetName val="F2-3-6_OH_absorbtion_rate_"/>
      <sheetName val="5_Analysis"/>
      <sheetName val="CA_Sheet"/>
      <sheetName val="acc-notes"/>
      <sheetName val="cashflowcomp"/>
      <sheetName val="A-1"/>
      <sheetName val="Sch4"/>
      <sheetName val="Sch4t"/>
      <sheetName val="APCODE"/>
      <sheetName val="Budget_Headcount"/>
      <sheetName val="jul97"/>
      <sheetName val="BPR"/>
      <sheetName val="Interim --&gt; Top"/>
      <sheetName val="Sch 4"/>
      <sheetName val="FF-21(a)"/>
      <sheetName val="__"/>
      <sheetName val="K4"/>
      <sheetName val="LOOSECHKLIST"/>
      <sheetName val="1257"/>
      <sheetName val="FS"/>
      <sheetName val="F-1|F-2"/>
      <sheetName val="C-1-5"/>
      <sheetName val="FS-AUDIT"/>
      <sheetName val="UB-20"/>
      <sheetName val="U-not 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A1" t="str">
            <v>Integrated Brickworks S/B</v>
          </cell>
          <cell r="B1" t="str">
            <v>Integrated Brickworks S/B</v>
          </cell>
        </row>
        <row r="2">
          <cell r="A2" t="str">
            <v>31 December 2000</v>
          </cell>
          <cell r="B2" t="str">
            <v>Statutory Audit @ 31 December 2001</v>
          </cell>
        </row>
        <row r="3">
          <cell r="A3" t="str">
            <v>FORM  AP 110</v>
          </cell>
          <cell r="B3" t="str">
            <v>Operating expenses</v>
          </cell>
        </row>
        <row r="5">
          <cell r="A5" t="str">
            <v>MATERIALITY AND TOLERABLE SCOPE</v>
          </cell>
          <cell r="B5">
            <v>0</v>
          </cell>
          <cell r="C5">
            <v>0</v>
          </cell>
          <cell r="D5" t="str">
            <v>Quantity</v>
          </cell>
          <cell r="E5" t="str">
            <v>Cost per</v>
          </cell>
          <cell r="F5" t="str">
            <v>Sales Price</v>
          </cell>
        </row>
        <row r="6">
          <cell r="B6" t="str">
            <v>Code</v>
          </cell>
          <cell r="C6" t="str">
            <v>Descrpition</v>
          </cell>
          <cell r="D6" t="str">
            <v>Sold</v>
          </cell>
          <cell r="E6" t="str">
            <v>unit</v>
          </cell>
          <cell r="F6" t="str">
            <v>per unit</v>
          </cell>
        </row>
        <row r="7">
          <cell r="D7" t="str">
            <v>A</v>
          </cell>
          <cell r="E7" t="str">
            <v>B</v>
          </cell>
          <cell r="F7" t="str">
            <v>C</v>
          </cell>
        </row>
        <row r="8">
          <cell r="D8" t="str">
            <v>Materiality</v>
          </cell>
        </row>
        <row r="9">
          <cell r="A9" t="str">
            <v>Materiality  Benchmark</v>
          </cell>
          <cell r="B9" t="str">
            <v>Amount</v>
          </cell>
          <cell r="C9" t="str">
            <v>Percentage</v>
          </cell>
          <cell r="D9" t="str">
            <v>After Tax</v>
          </cell>
          <cell r="E9" t="str">
            <v>Before Tax</v>
          </cell>
          <cell r="F9">
            <v>0.14000000000000001</v>
          </cell>
        </row>
        <row r="10">
          <cell r="A10" t="str">
            <v>(use most appropriate benchmark)</v>
          </cell>
          <cell r="B10" t="str">
            <v>RM</v>
          </cell>
          <cell r="C10">
            <v>0</v>
          </cell>
          <cell r="D10" t="str">
            <v>RM</v>
          </cell>
          <cell r="E10" t="str">
            <v>RM</v>
          </cell>
          <cell r="F10">
            <v>0</v>
          </cell>
        </row>
        <row r="11">
          <cell r="A11">
            <v>2</v>
          </cell>
          <cell r="B11" t="str">
            <v>12.01</v>
          </cell>
          <cell r="C11" t="str">
            <v>4.5" Full Block (Load Bearing)</v>
          </cell>
          <cell r="D11">
            <v>224878</v>
          </cell>
          <cell r="E11">
            <v>0.7601</v>
          </cell>
          <cell r="F11">
            <v>1.1000000000000001</v>
          </cell>
        </row>
        <row r="12">
          <cell r="A12" t="str">
            <v>Loss After Tax</v>
          </cell>
          <cell r="B12">
            <v>0</v>
          </cell>
          <cell r="C12">
            <v>0.08</v>
          </cell>
          <cell r="D12">
            <v>16742</v>
          </cell>
          <cell r="E12">
            <v>0</v>
          </cell>
          <cell r="F12">
            <v>0</v>
          </cell>
        </row>
        <row r="13">
          <cell r="A13" t="str">
            <v>Total Revenue</v>
          </cell>
          <cell r="B13">
            <v>7784506</v>
          </cell>
          <cell r="C13" t="str">
            <v>0.25-0.5%</v>
          </cell>
          <cell r="D13">
            <v>72247</v>
          </cell>
          <cell r="E13">
            <v>38922.53</v>
          </cell>
          <cell r="F13">
            <v>1.44</v>
          </cell>
        </row>
        <row r="14">
          <cell r="A14" t="str">
            <v>Total Assets</v>
          </cell>
          <cell r="B14" t="str">
            <v>Commission</v>
          </cell>
          <cell r="C14" t="str">
            <v>0.25-0.5%</v>
          </cell>
          <cell r="D14">
            <v>-1322</v>
          </cell>
          <cell r="E14">
            <v>0</v>
          </cell>
          <cell r="F14">
            <v>0</v>
          </cell>
        </row>
        <row r="15">
          <cell r="A15" t="str">
            <v>Net Assets</v>
          </cell>
          <cell r="B15" t="str">
            <v>15.SS</v>
          </cell>
          <cell r="C15" t="str">
            <v>1-2%</v>
          </cell>
          <cell r="D15">
            <v>17186</v>
          </cell>
          <cell r="E15">
            <v>1.6183000000000001</v>
          </cell>
          <cell r="F15">
            <v>2.5</v>
          </cell>
        </row>
        <row r="16">
          <cell r="A16" t="str">
            <v>Normalised Profit After Tax</v>
          </cell>
          <cell r="B16">
            <v>0</v>
          </cell>
          <cell r="C16" t="str">
            <v>5-10%</v>
          </cell>
        </row>
        <row r="17">
          <cell r="A17">
            <v>5</v>
          </cell>
          <cell r="B17" t="str">
            <v>K2C.S</v>
          </cell>
          <cell r="C17" t="str">
            <v>ICU Corduroy Angle Sandstone (PJ960) Grad</v>
          </cell>
          <cell r="D17">
            <v>6505</v>
          </cell>
          <cell r="E17">
            <v>3.3496999999999999</v>
          </cell>
          <cell r="F17">
            <v>8.4</v>
          </cell>
        </row>
        <row r="19">
          <cell r="A19">
            <v>6</v>
          </cell>
          <cell r="B19" t="str">
            <v>15DSS</v>
          </cell>
          <cell r="C19" t="str">
            <v>% Expected</v>
          </cell>
          <cell r="D19">
            <v>38160</v>
          </cell>
          <cell r="E19">
            <v>1.6183000000000001</v>
          </cell>
          <cell r="F19">
            <v>2.5</v>
          </cell>
        </row>
        <row r="20">
          <cell r="B20" t="str">
            <v>Expected</v>
          </cell>
          <cell r="C20" t="str">
            <v>Error to Pre-tax</v>
          </cell>
          <cell r="D20" t="str">
            <v>Tolerable</v>
          </cell>
          <cell r="E20">
            <v>11503</v>
          </cell>
          <cell r="F20">
            <v>0</v>
          </cell>
        </row>
        <row r="21">
          <cell r="A21" t="str">
            <v>Expected no of PAJE</v>
          </cell>
          <cell r="B21" t="str">
            <v>Error (RM)</v>
          </cell>
          <cell r="C21" t="str">
            <v>Materiality</v>
          </cell>
          <cell r="D21" t="str">
            <v>Error %</v>
          </cell>
          <cell r="E21" t="str">
            <v>Tolerable Error</v>
          </cell>
          <cell r="F21">
            <v>2.5</v>
          </cell>
        </row>
        <row r="22">
          <cell r="A22" t="str">
            <v>(a) *</v>
          </cell>
          <cell r="B22" t="str">
            <v>(b) *</v>
          </cell>
          <cell r="C22" t="str">
            <v>(b)/Pretax Materiality</v>
          </cell>
          <cell r="D22" t="str">
            <v>(c)</v>
          </cell>
          <cell r="E22" t="str">
            <v>(c) * Pretax Materiality</v>
          </cell>
          <cell r="F22">
            <v>0</v>
          </cell>
        </row>
        <row r="23">
          <cell r="A23">
            <v>8</v>
          </cell>
          <cell r="B23" t="str">
            <v>20.01</v>
          </cell>
          <cell r="C23" t="str">
            <v>8" full block (Load bearing)</v>
          </cell>
          <cell r="D23">
            <v>31359</v>
          </cell>
          <cell r="E23">
            <v>1.2583</v>
          </cell>
          <cell r="F23">
            <v>1.5</v>
          </cell>
        </row>
        <row r="24">
          <cell r="A24" t="str">
            <v>0-2</v>
          </cell>
          <cell r="B24">
            <v>70500</v>
          </cell>
          <cell r="C24" t="str">
            <v>N/A</v>
          </cell>
          <cell r="D24">
            <v>0.6</v>
          </cell>
          <cell r="E24">
            <v>42300</v>
          </cell>
          <cell r="F24">
            <v>0</v>
          </cell>
        </row>
        <row r="25">
          <cell r="A25" t="str">
            <v>3-5</v>
          </cell>
          <cell r="B25">
            <v>0</v>
          </cell>
          <cell r="C25" t="str">
            <v>&lt;40%</v>
          </cell>
          <cell r="D25">
            <v>0.4</v>
          </cell>
          <cell r="E25">
            <v>0</v>
          </cell>
          <cell r="F25">
            <v>8.17</v>
          </cell>
        </row>
        <row r="26">
          <cell r="B26">
            <v>0</v>
          </cell>
          <cell r="C26" t="str">
            <v>&lt;40%</v>
          </cell>
          <cell r="D26">
            <v>0.25</v>
          </cell>
          <cell r="E26">
            <v>0</v>
          </cell>
        </row>
        <row r="27">
          <cell r="A27" t="str">
            <v>6 or more</v>
          </cell>
          <cell r="B27">
            <v>0</v>
          </cell>
          <cell r="C27" t="str">
            <v>&lt;40%</v>
          </cell>
          <cell r="D27">
            <v>0.25</v>
          </cell>
          <cell r="E27">
            <v>0</v>
          </cell>
          <cell r="F27">
            <v>2.5</v>
          </cell>
        </row>
        <row r="28">
          <cell r="B28">
            <v>0</v>
          </cell>
          <cell r="C28" t="str">
            <v>&lt;40%</v>
          </cell>
          <cell r="D28">
            <v>0.15</v>
          </cell>
          <cell r="E28">
            <v>0</v>
          </cell>
          <cell r="F28">
            <v>0</v>
          </cell>
        </row>
        <row r="29">
          <cell r="B29" t="str">
            <v>Interest charges</v>
          </cell>
          <cell r="C29" t="str">
            <v>c</v>
          </cell>
          <cell r="D29" t="str">
            <v>say</v>
          </cell>
          <cell r="E29">
            <v>42000</v>
          </cell>
          <cell r="F29">
            <v>0</v>
          </cell>
        </row>
        <row r="30">
          <cell r="B30" t="str">
            <v>Depreciation</v>
          </cell>
          <cell r="C30" t="str">
            <v>U</v>
          </cell>
          <cell r="D30">
            <v>107101</v>
          </cell>
          <cell r="E30">
            <v>107101</v>
          </cell>
          <cell r="F30">
            <v>0</v>
          </cell>
        </row>
        <row r="31">
          <cell r="A31" t="str">
            <v xml:space="preserve">*  Generally, the expected No of PAJE/ Expected Error is based on the prior year’s experience, however there is a need to </v>
          </cell>
          <cell r="B31" t="str">
            <v>Scope:  10 largest stock values</v>
          </cell>
          <cell r="C31" t="str">
            <v>B</v>
          </cell>
          <cell r="D31">
            <v>940265</v>
          </cell>
          <cell r="E31">
            <v>940265</v>
          </cell>
          <cell r="F31">
            <v>0</v>
          </cell>
        </row>
        <row r="32">
          <cell r="A32" t="str">
            <v xml:space="preserve">   review these scopes based on current year’s operations and performance.</v>
          </cell>
          <cell r="B32" t="str">
            <v>Forex loss</v>
          </cell>
          <cell r="C32" t="str">
            <v>n</v>
          </cell>
          <cell r="D32">
            <v>0</v>
          </cell>
          <cell r="E32">
            <v>0</v>
          </cell>
          <cell r="F32">
            <v>0</v>
          </cell>
        </row>
        <row r="34">
          <cell r="A34" t="str">
            <v>PAJE scope listing at 10% of materiality</v>
          </cell>
          <cell r="B34" t="str">
            <v>Note :</v>
          </cell>
          <cell r="C34" t="str">
            <v>As per the company management, there is no fixed price of each quantity stock. The price is negotiable based on quantity ordered</v>
          </cell>
          <cell r="D34">
            <v>4527</v>
          </cell>
          <cell r="E34">
            <v>4230</v>
          </cell>
          <cell r="F34">
            <v>0</v>
          </cell>
        </row>
        <row r="35">
          <cell r="B35" t="str">
            <v>Hire purchase interest</v>
          </cell>
          <cell r="C35" t="str">
            <v>Say PAJE &gt; RM5,000.</v>
          </cell>
          <cell r="D35">
            <v>0</v>
          </cell>
          <cell r="E35">
            <v>0</v>
          </cell>
          <cell r="F35">
            <v>0</v>
          </cell>
        </row>
        <row r="36">
          <cell r="B36" t="str">
            <v>Interest payable - KGB</v>
          </cell>
          <cell r="C36" t="str">
            <v>d</v>
          </cell>
          <cell r="D36">
            <v>550485</v>
          </cell>
          <cell r="E36">
            <v>550485</v>
          </cell>
          <cell r="F36">
            <v>0</v>
          </cell>
        </row>
        <row r="37">
          <cell r="A37" t="str">
            <v>PRJE scope listing at 1% of total assets</v>
          </cell>
          <cell r="B37" t="str">
            <v>Interest payable - Right Class</v>
          </cell>
          <cell r="C37" t="str">
            <v>Say PRJE &gt; RM361,000.</v>
          </cell>
          <cell r="D37">
            <v>11003</v>
          </cell>
          <cell r="E37">
            <v>11003</v>
          </cell>
          <cell r="F37">
            <v>0</v>
          </cell>
        </row>
        <row r="39">
          <cell r="A39" t="str">
            <v>PRJE LISTING SCOPE</v>
          </cell>
        </row>
        <row r="42">
          <cell r="C42" t="str">
            <v>TOTAL ASSETS</v>
          </cell>
          <cell r="D42" t="str">
            <v>%</v>
          </cell>
          <cell r="E42" t="str">
            <v>PRJE SCOPE</v>
          </cell>
        </row>
        <row r="43">
          <cell r="C43" t="str">
            <v>RM</v>
          </cell>
          <cell r="D43">
            <v>0</v>
          </cell>
          <cell r="E43" t="str">
            <v>RM</v>
          </cell>
        </row>
        <row r="45">
          <cell r="A45" t="str">
            <v>PRJE  Scope</v>
          </cell>
          <cell r="B45">
            <v>0</v>
          </cell>
          <cell r="C45">
            <v>36143318</v>
          </cell>
          <cell r="D45">
            <v>0.01</v>
          </cell>
          <cell r="E45">
            <v>361433.18</v>
          </cell>
        </row>
        <row r="47">
          <cell r="D47" t="str">
            <v>say</v>
          </cell>
          <cell r="E47">
            <v>361000</v>
          </cell>
        </row>
      </sheetData>
      <sheetData sheetId="9" refreshError="1">
        <row r="1">
          <cell r="A1" t="str">
            <v>INTEGRATED BRICKWORKS SDN BHD</v>
          </cell>
        </row>
        <row r="2">
          <cell r="A2" t="str">
            <v>A: 31 DECEMBER, 2001</v>
          </cell>
        </row>
        <row r="3">
          <cell r="A3" t="str">
            <v>NRV test - Based on per quantity sold</v>
          </cell>
          <cell r="B3">
            <v>0</v>
          </cell>
          <cell r="C3">
            <v>0</v>
          </cell>
          <cell r="D3" t="str">
            <v>Cost and price per unit stated here as at 31 December, 2001.</v>
          </cell>
        </row>
        <row r="4">
          <cell r="A4" t="str">
            <v>Working Balance Sheet - Assets &amp; Liability</v>
          </cell>
        </row>
        <row r="5">
          <cell r="D5" t="str">
            <v>per total</v>
          </cell>
          <cell r="E5" t="str">
            <v xml:space="preserve">per </v>
          </cell>
          <cell r="F5" t="str">
            <v>Cost per</v>
          </cell>
          <cell r="G5" t="str">
            <v>Sales Price</v>
          </cell>
          <cell r="H5" t="str">
            <v>Diff of</v>
          </cell>
          <cell r="I5" t="str">
            <v xml:space="preserve">Total </v>
          </cell>
          <cell r="J5" t="str">
            <v>Total</v>
          </cell>
        </row>
        <row r="6">
          <cell r="B6" t="str">
            <v>w/p ref</v>
          </cell>
          <cell r="C6" t="str">
            <v>Adjusted</v>
          </cell>
          <cell r="D6" t="str">
            <v>Unadjusted</v>
          </cell>
          <cell r="E6" t="str">
            <v>Quantity</v>
          </cell>
          <cell r="F6" t="str">
            <v>Adjustments</v>
          </cell>
          <cell r="G6" t="str">
            <v>per unit</v>
          </cell>
          <cell r="H6" t="str">
            <v>Mark-up/unit</v>
          </cell>
          <cell r="I6" t="str">
            <v>Adjusted</v>
          </cell>
          <cell r="J6" t="str">
            <v>shortage</v>
          </cell>
        </row>
        <row r="7">
          <cell r="C7" t="str">
            <v>31/12/00</v>
          </cell>
          <cell r="D7" t="str">
            <v>31/12/01</v>
          </cell>
          <cell r="E7" t="str">
            <v>A</v>
          </cell>
          <cell r="F7" t="str">
            <v>Dr</v>
          </cell>
          <cell r="G7" t="str">
            <v>C</v>
          </cell>
          <cell r="H7" t="str">
            <v>Cr</v>
          </cell>
          <cell r="I7" t="str">
            <v>31/12/01</v>
          </cell>
          <cell r="J7" t="str">
            <v>E * X</v>
          </cell>
        </row>
        <row r="8">
          <cell r="C8" t="str">
            <v>Brick</v>
          </cell>
        </row>
        <row r="9">
          <cell r="A9" t="str">
            <v>NON-CURRENT ASSETS</v>
          </cell>
          <cell r="B9" t="str">
            <v>10B.02</v>
          </cell>
          <cell r="C9" t="str">
            <v>Concrete Brick</v>
          </cell>
          <cell r="D9">
            <v>5376</v>
          </cell>
          <cell r="E9">
            <v>1</v>
          </cell>
          <cell r="F9">
            <v>0.1492</v>
          </cell>
          <cell r="G9">
            <v>0.15</v>
          </cell>
          <cell r="H9">
            <v>7.9999999999999516E-4</v>
          </cell>
          <cell r="I9">
            <v>7.9999999999999516E-4</v>
          </cell>
          <cell r="J9">
            <v>4.300799999999974</v>
          </cell>
        </row>
        <row r="10">
          <cell r="A10" t="str">
            <v>Property, Plant and equipment</v>
          </cell>
          <cell r="B10" t="str">
            <v>U</v>
          </cell>
          <cell r="C10">
            <v>27435556</v>
          </cell>
          <cell r="D10">
            <v>25694958</v>
          </cell>
          <cell r="E10" t="str">
            <v>&lt;203&gt;</v>
          </cell>
          <cell r="F10">
            <v>23350</v>
          </cell>
          <cell r="G10" t="str">
            <v>&lt;202&gt;</v>
          </cell>
          <cell r="H10">
            <v>5450</v>
          </cell>
          <cell r="I10">
            <v>25874112</v>
          </cell>
        </row>
        <row r="11">
          <cell r="B11" t="str">
            <v>Miscellaneous income</v>
          </cell>
          <cell r="C11" t="str">
            <v>Pavers</v>
          </cell>
          <cell r="D11">
            <v>3670</v>
          </cell>
          <cell r="E11" t="str">
            <v>&lt;204&gt;</v>
          </cell>
          <cell r="F11">
            <v>78351</v>
          </cell>
          <cell r="G11" t="str">
            <v>&lt;207&gt;</v>
          </cell>
          <cell r="H11">
            <v>2864</v>
          </cell>
          <cell r="I11">
            <v>0</v>
          </cell>
          <cell r="J11">
            <v>55527</v>
          </cell>
        </row>
        <row r="12">
          <cell r="A12">
            <v>2</v>
          </cell>
          <cell r="B12" t="str">
            <v>10B</v>
          </cell>
          <cell r="C12" t="str">
            <v>Isipave black</v>
          </cell>
          <cell r="D12">
            <v>0</v>
          </cell>
          <cell r="E12" t="str">
            <v>&lt;205&gt;</v>
          </cell>
          <cell r="F12">
            <v>74743</v>
          </cell>
          <cell r="G12" t="str">
            <v>&lt;208&gt;</v>
          </cell>
          <cell r="H12">
            <v>259</v>
          </cell>
          <cell r="I12">
            <v>4.0000000000000036E-3</v>
          </cell>
          <cell r="J12">
            <v>0</v>
          </cell>
        </row>
        <row r="13">
          <cell r="B13" t="str">
            <v>Interest income - KGB</v>
          </cell>
          <cell r="C13">
            <v>0</v>
          </cell>
          <cell r="D13" t="str">
            <v>(no stock)</v>
          </cell>
          <cell r="E13" t="str">
            <v>&lt;206&gt;</v>
          </cell>
          <cell r="F13">
            <v>14104</v>
          </cell>
          <cell r="G13" t="str">
            <v>&lt;209&gt;</v>
          </cell>
          <cell r="H13">
            <v>2821</v>
          </cell>
          <cell r="I13">
            <v>0</v>
          </cell>
          <cell r="J13">
            <v>0</v>
          </cell>
        </row>
        <row r="14">
          <cell r="C14" t="str">
            <v>4" Siries Block</v>
          </cell>
        </row>
        <row r="15">
          <cell r="A15" t="str">
            <v>CURRENT ASSETS</v>
          </cell>
          <cell r="B15">
            <v>10.01</v>
          </cell>
          <cell r="C15" t="str">
            <v>4" Full block (loading bearing)</v>
          </cell>
          <cell r="D15">
            <v>1950</v>
          </cell>
          <cell r="E15">
            <v>1</v>
          </cell>
          <cell r="F15">
            <v>0.75470000000000004</v>
          </cell>
          <cell r="G15">
            <v>0.8</v>
          </cell>
          <cell r="H15">
            <v>4.5300000000000007E-2</v>
          </cell>
          <cell r="I15">
            <v>4.5300000000000007E-2</v>
          </cell>
          <cell r="J15">
            <v>88.335000000000008</v>
          </cell>
        </row>
        <row r="16">
          <cell r="A16">
            <v>4</v>
          </cell>
          <cell r="B16">
            <v>10.02</v>
          </cell>
          <cell r="C16" t="str">
            <v>4" Half Block</v>
          </cell>
          <cell r="D16">
            <v>2100</v>
          </cell>
          <cell r="E16">
            <v>1</v>
          </cell>
          <cell r="F16">
            <v>0.37740000000000001</v>
          </cell>
          <cell r="G16">
            <v>0.45</v>
          </cell>
          <cell r="H16">
            <v>7.2599999999999998E-2</v>
          </cell>
          <cell r="I16">
            <v>7.2599999999999998E-2</v>
          </cell>
          <cell r="J16">
            <v>152.46</v>
          </cell>
        </row>
        <row r="17">
          <cell r="A17" t="str">
            <v>Ïnventories</v>
          </cell>
          <cell r="B17" t="str">
            <v>C</v>
          </cell>
          <cell r="C17">
            <v>2414853</v>
          </cell>
          <cell r="D17">
            <v>2742457</v>
          </cell>
          <cell r="E17">
            <v>-14345</v>
          </cell>
          <cell r="F17">
            <v>0</v>
          </cell>
          <cell r="G17">
            <v>0</v>
          </cell>
          <cell r="H17" t="str">
            <v>&lt;104&gt;</v>
          </cell>
          <cell r="I17">
            <v>2742457</v>
          </cell>
          <cell r="J17">
            <v>0</v>
          </cell>
        </row>
        <row r="18">
          <cell r="C18" t="str">
            <v>4.5" Siries Block</v>
          </cell>
        </row>
        <row r="19">
          <cell r="A19" t="str">
            <v>Trade receivables</v>
          </cell>
          <cell r="B19" t="str">
            <v>B</v>
          </cell>
          <cell r="C19">
            <v>13947777</v>
          </cell>
          <cell r="D19">
            <v>7634153</v>
          </cell>
          <cell r="E19">
            <v>1</v>
          </cell>
          <cell r="F19">
            <v>0.89780000000000004</v>
          </cell>
          <cell r="G19">
            <v>1.03</v>
          </cell>
          <cell r="H19">
            <v>0.13219999999999998</v>
          </cell>
          <cell r="I19">
            <v>7634153</v>
          </cell>
          <cell r="J19">
            <v>961.75499999999988</v>
          </cell>
        </row>
        <row r="20">
          <cell r="A20">
            <v>6</v>
          </cell>
          <cell r="B20">
            <v>12.02</v>
          </cell>
          <cell r="C20" t="str">
            <v>4.5" Half Block</v>
          </cell>
          <cell r="D20">
            <v>1200</v>
          </cell>
          <cell r="E20">
            <v>1</v>
          </cell>
          <cell r="F20">
            <v>0.44890000000000002</v>
          </cell>
          <cell r="G20">
            <v>0.57499999999999996</v>
          </cell>
          <cell r="H20">
            <v>0.12609999999999993</v>
          </cell>
          <cell r="I20">
            <v>0.12609999999999993</v>
          </cell>
          <cell r="J20">
            <v>151.31999999999991</v>
          </cell>
        </row>
        <row r="21">
          <cell r="A21" t="str">
            <v>Other receivables</v>
          </cell>
          <cell r="B21" t="str">
            <v>L</v>
          </cell>
          <cell r="C21">
            <v>109802</v>
          </cell>
          <cell r="D21">
            <v>139416</v>
          </cell>
          <cell r="E21" t="str">
            <v>&lt;201&gt;</v>
          </cell>
          <cell r="F21">
            <v>126788</v>
          </cell>
          <cell r="G21">
            <v>0</v>
          </cell>
          <cell r="H21">
            <v>0</v>
          </cell>
          <cell r="I21">
            <v>266204</v>
          </cell>
        </row>
        <row r="22">
          <cell r="C22" t="str">
            <v>4.5" Siries Polished Block</v>
          </cell>
        </row>
        <row r="23">
          <cell r="A23">
            <v>7</v>
          </cell>
          <cell r="B23">
            <v>15.02</v>
          </cell>
          <cell r="C23" t="str">
            <v>6" Half block</v>
          </cell>
          <cell r="D23">
            <v>48120</v>
          </cell>
          <cell r="E23">
            <v>1</v>
          </cell>
          <cell r="F23">
            <v>0.60219999999999996</v>
          </cell>
          <cell r="G23">
            <v>0.7</v>
          </cell>
          <cell r="H23">
            <v>9.7799999999999998E-2</v>
          </cell>
          <cell r="I23">
            <v>9.7799999999999998E-2</v>
          </cell>
          <cell r="J23">
            <v>4706.1359999999995</v>
          </cell>
        </row>
        <row r="24">
          <cell r="A24" t="str">
            <v>Cash and bank balances</v>
          </cell>
          <cell r="B24" t="str">
            <v>A</v>
          </cell>
          <cell r="C24">
            <v>714204</v>
          </cell>
          <cell r="D24">
            <v>-67666</v>
          </cell>
          <cell r="E24" t="str">
            <v>&lt;102&gt;</v>
          </cell>
          <cell r="F24">
            <v>304036</v>
          </cell>
          <cell r="G24">
            <v>1.3</v>
          </cell>
          <cell r="H24">
            <v>0.99890000000000012</v>
          </cell>
          <cell r="I24">
            <v>236370</v>
          </cell>
          <cell r="J24">
            <v>0</v>
          </cell>
        </row>
        <row r="25">
          <cell r="B25" t="str">
            <v>Interest income from external sources</v>
          </cell>
          <cell r="C25">
            <v>0</v>
          </cell>
          <cell r="D25" t="str">
            <v>(no stocks)</v>
          </cell>
          <cell r="E25">
            <v>36522</v>
          </cell>
          <cell r="F25" t="str">
            <v>(x)</v>
          </cell>
        </row>
        <row r="26">
          <cell r="B26" t="str">
            <v>Sundry income from internal sources</v>
          </cell>
          <cell r="C26" t="str">
            <v>Fluted Block</v>
          </cell>
          <cell r="D26">
            <v>0</v>
          </cell>
          <cell r="E26">
            <v>19005</v>
          </cell>
          <cell r="F26" t="str">
            <v>(y)</v>
          </cell>
        </row>
        <row r="27">
          <cell r="A27">
            <v>9</v>
          </cell>
          <cell r="B27" t="str">
            <v>15F.01</v>
          </cell>
          <cell r="C27" t="str">
            <v xml:space="preserve">6" fluted full block </v>
          </cell>
          <cell r="D27">
            <v>52</v>
          </cell>
          <cell r="E27">
            <v>1</v>
          </cell>
          <cell r="F27">
            <v>1.2043999999999999</v>
          </cell>
          <cell r="G27">
            <v>1.3</v>
          </cell>
          <cell r="H27">
            <v>9.5600000000000129E-2</v>
          </cell>
          <cell r="I27">
            <v>9.5600000000000129E-2</v>
          </cell>
          <cell r="J27">
            <v>4.9712000000000067</v>
          </cell>
        </row>
        <row r="28">
          <cell r="A28">
            <v>10</v>
          </cell>
          <cell r="B28" t="str">
            <v>20F.01</v>
          </cell>
          <cell r="C28" t="str">
            <v>8" fluted full block</v>
          </cell>
          <cell r="D28">
            <v>19070</v>
          </cell>
          <cell r="E28">
            <v>1</v>
          </cell>
          <cell r="F28">
            <v>1.5410999999999999</v>
          </cell>
          <cell r="G28">
            <v>1.9</v>
          </cell>
          <cell r="H28">
            <v>0.3589</v>
          </cell>
          <cell r="I28">
            <v>0.3589</v>
          </cell>
          <cell r="J28">
            <v>6844.223</v>
          </cell>
        </row>
        <row r="29">
          <cell r="A29" t="str">
            <v>Total current assets</v>
          </cell>
          <cell r="B29" t="str">
            <v>Note : (x) - The interest income from external sources is derived from other than intergrated related company or KGB group</v>
          </cell>
          <cell r="C29">
            <v>17186636</v>
          </cell>
          <cell r="D29">
            <v>10448360</v>
          </cell>
          <cell r="E29">
            <v>0</v>
          </cell>
          <cell r="F29">
            <v>0</v>
          </cell>
          <cell r="G29">
            <v>0</v>
          </cell>
          <cell r="H29">
            <v>0</v>
          </cell>
          <cell r="I29">
            <v>10879184</v>
          </cell>
        </row>
        <row r="30">
          <cell r="B30" t="str">
            <v>Note : (y) - The interest income from internal sources is derived from sales to staff, inter related company or KGB group</v>
          </cell>
          <cell r="C30" t="str">
            <v>8.0" Siries Block</v>
          </cell>
        </row>
        <row r="31">
          <cell r="A31" t="str">
            <v>CURRENT LIABILITIES</v>
          </cell>
          <cell r="B31">
            <v>20.010000000000002</v>
          </cell>
          <cell r="C31" t="str">
            <v>8.0" Full Block (loading bearing)</v>
          </cell>
          <cell r="D31">
            <v>85018</v>
          </cell>
          <cell r="E31">
            <v>1</v>
          </cell>
          <cell r="F31">
            <v>1.29</v>
          </cell>
          <cell r="G31">
            <v>1.94</v>
          </cell>
          <cell r="H31">
            <v>0.64999999999999991</v>
          </cell>
          <cell r="I31">
            <v>0.64999999999999991</v>
          </cell>
          <cell r="J31">
            <v>55261.69999999999</v>
          </cell>
        </row>
        <row r="32">
          <cell r="A32">
            <v>12</v>
          </cell>
          <cell r="B32">
            <v>20.02</v>
          </cell>
          <cell r="C32" t="str">
            <v>8.0" Half Block</v>
          </cell>
          <cell r="D32">
            <v>22222</v>
          </cell>
          <cell r="E32">
            <v>1</v>
          </cell>
          <cell r="F32">
            <v>0.77059999999999995</v>
          </cell>
          <cell r="G32">
            <v>0.9</v>
          </cell>
          <cell r="H32">
            <v>0.12940000000000007</v>
          </cell>
          <cell r="I32">
            <v>0.12940000000000007</v>
          </cell>
          <cell r="J32">
            <v>2875.5268000000015</v>
          </cell>
        </row>
        <row r="33">
          <cell r="A33" t="str">
            <v>Short term borrowings</v>
          </cell>
          <cell r="B33" t="str">
            <v>AA</v>
          </cell>
          <cell r="C33">
            <v>1953000</v>
          </cell>
          <cell r="D33">
            <v>1923000</v>
          </cell>
          <cell r="E33">
            <v>1</v>
          </cell>
          <cell r="F33">
            <v>1.5410999999999999</v>
          </cell>
          <cell r="G33">
            <v>2.2999999999999998</v>
          </cell>
          <cell r="H33">
            <v>0.75889999999999991</v>
          </cell>
          <cell r="I33">
            <v>1923000</v>
          </cell>
          <cell r="J33">
            <v>967.59749999999985</v>
          </cell>
        </row>
        <row r="35">
          <cell r="A35" t="str">
            <v>Trade payable / creditors</v>
          </cell>
          <cell r="B35" t="str">
            <v>BB</v>
          </cell>
          <cell r="C35">
            <v>12241684</v>
          </cell>
          <cell r="D35">
            <v>4873600</v>
          </cell>
          <cell r="E35">
            <v>0</v>
          </cell>
          <cell r="F35">
            <v>0</v>
          </cell>
          <cell r="G35" t="str">
            <v>&lt;102&gt;</v>
          </cell>
          <cell r="H35">
            <v>304036</v>
          </cell>
          <cell r="I35">
            <v>5177636</v>
          </cell>
        </row>
        <row r="36">
          <cell r="A36">
            <v>14</v>
          </cell>
          <cell r="B36" t="str">
            <v>20R.N</v>
          </cell>
          <cell r="C36" t="str">
            <v xml:space="preserve">8" split angle block </v>
          </cell>
          <cell r="D36">
            <v>5620</v>
          </cell>
          <cell r="E36">
            <v>1</v>
          </cell>
          <cell r="F36">
            <v>1.7182999999999999</v>
          </cell>
          <cell r="G36">
            <v>5</v>
          </cell>
          <cell r="H36">
            <v>3.2816999999999998</v>
          </cell>
          <cell r="I36">
            <v>3.2816999999999998</v>
          </cell>
          <cell r="J36">
            <v>18443.153999999999</v>
          </cell>
        </row>
        <row r="37">
          <cell r="A37">
            <v>15</v>
          </cell>
          <cell r="B37" t="str">
            <v>20R.S</v>
          </cell>
          <cell r="C37" t="str">
            <v xml:space="preserve">8" split angle standstone pjs960 block </v>
          </cell>
          <cell r="D37">
            <v>92</v>
          </cell>
          <cell r="E37">
            <v>1</v>
          </cell>
          <cell r="F37">
            <v>1.7182999999999999</v>
          </cell>
          <cell r="G37">
            <v>3</v>
          </cell>
          <cell r="H37">
            <v>1.2817000000000001</v>
          </cell>
          <cell r="I37">
            <v>1.2817000000000001</v>
          </cell>
          <cell r="J37">
            <v>117.91640000000001</v>
          </cell>
        </row>
        <row r="38">
          <cell r="A38" t="str">
            <v>Other payable / creditors</v>
          </cell>
          <cell r="B38" t="str">
            <v>CC</v>
          </cell>
          <cell r="C38">
            <v>757245</v>
          </cell>
          <cell r="D38">
            <v>3599808</v>
          </cell>
          <cell r="E38" t="str">
            <v>&lt;202&gt;</v>
          </cell>
          <cell r="F38">
            <v>5450</v>
          </cell>
          <cell r="G38" t="str">
            <v>&lt;203&gt;</v>
          </cell>
          <cell r="H38">
            <v>23350</v>
          </cell>
          <cell r="I38">
            <v>3770802</v>
          </cell>
          <cell r="J38">
            <v>0</v>
          </cell>
        </row>
        <row r="39">
          <cell r="A39" t="str">
            <v>Kumpulan Guthrie Bhd. - KGB</v>
          </cell>
          <cell r="B39" t="str">
            <v>M/MM</v>
          </cell>
          <cell r="C39">
            <v>0</v>
          </cell>
          <cell r="D39" t="str">
            <v>(no stocks)</v>
          </cell>
          <cell r="E39">
            <v>0</v>
          </cell>
          <cell r="F39">
            <v>0</v>
          </cell>
          <cell r="G39" t="str">
            <v>&lt;204&gt;</v>
          </cell>
          <cell r="H39">
            <v>78351</v>
          </cell>
        </row>
        <row r="40">
          <cell r="A40" t="str">
            <v>Right Class SB</v>
          </cell>
          <cell r="B40" t="str">
            <v>M/MM</v>
          </cell>
          <cell r="C40" t="str">
            <v>Compac keystone siries</v>
          </cell>
          <cell r="D40">
            <v>0</v>
          </cell>
          <cell r="E40">
            <v>0</v>
          </cell>
          <cell r="F40">
            <v>0</v>
          </cell>
          <cell r="G40" t="str">
            <v>&lt;205&gt;</v>
          </cell>
          <cell r="H40">
            <v>74743</v>
          </cell>
        </row>
        <row r="41">
          <cell r="A41">
            <v>17</v>
          </cell>
          <cell r="B41" t="str">
            <v>K2R.S</v>
          </cell>
          <cell r="C41">
            <v>15521253</v>
          </cell>
          <cell r="D41">
            <v>15823823</v>
          </cell>
          <cell r="E41">
            <v>1</v>
          </cell>
          <cell r="F41">
            <v>4.1935000000000002</v>
          </cell>
          <cell r="G41">
            <v>5</v>
          </cell>
          <cell r="H41">
            <v>0.80649999999999977</v>
          </cell>
          <cell r="I41">
            <v>15823823</v>
          </cell>
          <cell r="J41">
            <v>609.71399999999983</v>
          </cell>
        </row>
        <row r="42">
          <cell r="A42">
            <v>18</v>
          </cell>
          <cell r="B42" t="str">
            <v>K2R.B</v>
          </cell>
          <cell r="C42">
            <v>1145384</v>
          </cell>
          <cell r="D42">
            <v>1156384</v>
          </cell>
          <cell r="E42">
            <v>1</v>
          </cell>
          <cell r="F42">
            <v>4.1935000000000002</v>
          </cell>
          <cell r="G42">
            <v>5</v>
          </cell>
          <cell r="H42">
            <v>0.80649999999999977</v>
          </cell>
          <cell r="I42">
            <v>1156384</v>
          </cell>
          <cell r="J42">
            <v>355.66649999999993</v>
          </cell>
        </row>
        <row r="43">
          <cell r="C43">
            <v>17423882</v>
          </cell>
          <cell r="D43">
            <v>20580015</v>
          </cell>
          <cell r="E43">
            <v>0</v>
          </cell>
          <cell r="F43">
            <v>0</v>
          </cell>
          <cell r="G43">
            <v>0</v>
          </cell>
          <cell r="H43">
            <v>0</v>
          </cell>
          <cell r="I43">
            <v>20751009</v>
          </cell>
        </row>
        <row r="44">
          <cell r="J44">
            <v>91544.776199999993</v>
          </cell>
        </row>
        <row r="45">
          <cell r="A45" t="str">
            <v>Taxation</v>
          </cell>
          <cell r="B45">
            <v>0</v>
          </cell>
          <cell r="C45">
            <v>205310</v>
          </cell>
          <cell r="D45">
            <v>205310</v>
          </cell>
          <cell r="E45">
            <v>0</v>
          </cell>
          <cell r="F45">
            <v>0</v>
          </cell>
          <cell r="G45">
            <v>0</v>
          </cell>
          <cell r="H45">
            <v>0</v>
          </cell>
          <cell r="I45">
            <v>205310</v>
          </cell>
        </row>
        <row r="47">
          <cell r="A47" t="str">
            <v>Total Current Liabilities</v>
          </cell>
          <cell r="B47">
            <v>0</v>
          </cell>
          <cell r="C47">
            <v>31823876</v>
          </cell>
          <cell r="D47">
            <v>27581925</v>
          </cell>
          <cell r="E47">
            <v>0</v>
          </cell>
          <cell r="F47">
            <v>0</v>
          </cell>
          <cell r="G47">
            <v>0</v>
          </cell>
          <cell r="H47">
            <v>0</v>
          </cell>
          <cell r="I47">
            <v>28056955</v>
          </cell>
        </row>
        <row r="49">
          <cell r="A49" t="str">
            <v>NET CURRENT LIABILITIES</v>
          </cell>
          <cell r="B49">
            <v>0</v>
          </cell>
          <cell r="C49">
            <v>-14637240</v>
          </cell>
          <cell r="D49">
            <v>-17133565</v>
          </cell>
          <cell r="E49">
            <v>0</v>
          </cell>
          <cell r="F49">
            <v>0</v>
          </cell>
          <cell r="G49">
            <v>0</v>
          </cell>
          <cell r="H49">
            <v>0</v>
          </cell>
          <cell r="I49">
            <v>-17177771</v>
          </cell>
        </row>
        <row r="51">
          <cell r="A51" t="str">
            <v>NET ASSETS /(LIABILITIES)</v>
          </cell>
          <cell r="B51">
            <v>0</v>
          </cell>
          <cell r="C51">
            <v>12798316</v>
          </cell>
          <cell r="D51">
            <v>8561393</v>
          </cell>
          <cell r="E51">
            <v>0</v>
          </cell>
          <cell r="F51">
            <v>0</v>
          </cell>
          <cell r="G51">
            <v>0</v>
          </cell>
          <cell r="H51">
            <v>0</v>
          </cell>
          <cell r="I51">
            <v>8696341</v>
          </cell>
        </row>
        <row r="53">
          <cell r="A53" t="str">
            <v>FINANCED BY:</v>
          </cell>
          <cell r="B53" t="str">
            <v>SS</v>
          </cell>
        </row>
        <row r="55">
          <cell r="A55" t="str">
            <v>SHARE CAPITAL</v>
          </cell>
          <cell r="B55">
            <v>0</v>
          </cell>
          <cell r="C55">
            <v>14450000</v>
          </cell>
          <cell r="D55">
            <v>14450000</v>
          </cell>
          <cell r="E55">
            <v>0</v>
          </cell>
          <cell r="F55">
            <v>0</v>
          </cell>
          <cell r="G55">
            <v>0</v>
          </cell>
          <cell r="H55">
            <v>0</v>
          </cell>
          <cell r="I55">
            <v>14450000</v>
          </cell>
        </row>
        <row r="57">
          <cell r="A57" t="str">
            <v>REVALUATION RESERVE</v>
          </cell>
          <cell r="B57" t="str">
            <v>F-3</v>
          </cell>
          <cell r="C57">
            <v>4654263</v>
          </cell>
          <cell r="D57">
            <v>4654263</v>
          </cell>
          <cell r="E57">
            <v>0</v>
          </cell>
          <cell r="F57">
            <v>0</v>
          </cell>
          <cell r="G57">
            <v>0</v>
          </cell>
          <cell r="H57">
            <v>0</v>
          </cell>
          <cell r="I57">
            <v>4654263</v>
          </cell>
        </row>
        <row r="59">
          <cell r="A59" t="str">
            <v>PROFIT &amp; LOSS ACCOUNT</v>
          </cell>
          <cell r="B59">
            <v>0</v>
          </cell>
          <cell r="C59">
            <v>-6305947</v>
          </cell>
          <cell r="D59">
            <v>-10542870</v>
          </cell>
          <cell r="E59">
            <v>0</v>
          </cell>
          <cell r="F59">
            <v>0</v>
          </cell>
          <cell r="G59">
            <v>0</v>
          </cell>
          <cell r="H59">
            <v>0</v>
          </cell>
          <cell r="I59">
            <v>-10407922</v>
          </cell>
        </row>
        <row r="61">
          <cell r="A61" t="str">
            <v>SHAREHOLDER'S EQUITY</v>
          </cell>
          <cell r="B61" t="str">
            <v>DD</v>
          </cell>
          <cell r="C61">
            <v>12798316</v>
          </cell>
          <cell r="D61">
            <v>8561393</v>
          </cell>
          <cell r="E61">
            <v>0</v>
          </cell>
          <cell r="F61">
            <v>0</v>
          </cell>
          <cell r="G61">
            <v>0</v>
          </cell>
          <cell r="H61">
            <v>0</v>
          </cell>
          <cell r="I61">
            <v>8696341</v>
          </cell>
        </row>
        <row r="63">
          <cell r="A63" t="str">
            <v>HIRE PURCHASE CREDITORS</v>
          </cell>
          <cell r="B63">
            <v>0</v>
          </cell>
          <cell r="C63">
            <v>0</v>
          </cell>
          <cell r="D63">
            <v>0</v>
          </cell>
          <cell r="E63">
            <v>0</v>
          </cell>
          <cell r="F63">
            <v>0</v>
          </cell>
          <cell r="G63">
            <v>0</v>
          </cell>
          <cell r="H63">
            <v>0</v>
          </cell>
          <cell r="I63">
            <v>0</v>
          </cell>
        </row>
        <row r="64">
          <cell r="B64" t="str">
            <v>F-1</v>
          </cell>
        </row>
        <row r="66">
          <cell r="A66" t="str">
            <v>TOTAL LIABILITIES &amp; EQUITIES</v>
          </cell>
          <cell r="B66">
            <v>0</v>
          </cell>
          <cell r="C66">
            <v>12798316</v>
          </cell>
          <cell r="D66">
            <v>8561393</v>
          </cell>
          <cell r="E66">
            <v>0</v>
          </cell>
          <cell r="F66">
            <v>0</v>
          </cell>
          <cell r="G66">
            <v>0</v>
          </cell>
          <cell r="H66">
            <v>0</v>
          </cell>
          <cell r="I66">
            <v>8696341</v>
          </cell>
        </row>
      </sheetData>
      <sheetData sheetId="10" refreshError="1"/>
      <sheetData sheetId="11" refreshError="1"/>
      <sheetData sheetId="12" refreshError="1"/>
      <sheetData sheetId="13" refreshError="1">
        <row r="1">
          <cell r="B1" t="str">
            <v>SUMMARY OF PROPOSED ENTRIES</v>
          </cell>
        </row>
        <row r="2">
          <cell r="B2" t="str">
            <v>A: 31 December 2001</v>
          </cell>
        </row>
        <row r="3">
          <cell r="B3" t="str">
            <v>Short term borrowings</v>
          </cell>
          <cell r="C3" t="str">
            <v xml:space="preserve">CLIENT  </v>
          </cell>
          <cell r="D3" t="str">
            <v>Intergrated Brickworks Sdn Bhd</v>
          </cell>
          <cell r="E3">
            <v>0</v>
          </cell>
          <cell r="F3">
            <v>0</v>
          </cell>
          <cell r="G3">
            <v>0</v>
          </cell>
          <cell r="H3">
            <v>0</v>
          </cell>
          <cell r="I3" t="str">
            <v>LISTING SCOPES:</v>
          </cell>
          <cell r="J3" t="str">
            <v xml:space="preserve">PAJEs  </v>
          </cell>
          <cell r="K3">
            <v>6000</v>
          </cell>
        </row>
        <row r="5">
          <cell r="C5" t="str">
            <v xml:space="preserve">AUDIT DATE  </v>
          </cell>
          <cell r="D5" t="str">
            <v>31.12.2001</v>
          </cell>
          <cell r="E5" t="str">
            <v>&lt;-------------------------Current Year----------------------&gt;</v>
          </cell>
          <cell r="F5" t="str">
            <v xml:space="preserve">MATERIALITY JUDGMENT  </v>
          </cell>
          <cell r="G5">
            <v>29200</v>
          </cell>
          <cell r="H5">
            <v>0</v>
          </cell>
          <cell r="I5">
            <v>0</v>
          </cell>
          <cell r="J5" t="str">
            <v xml:space="preserve">PRJEs  </v>
          </cell>
          <cell r="K5">
            <v>360000</v>
          </cell>
        </row>
        <row r="6">
          <cell r="C6" t="str">
            <v>w/p ref</v>
          </cell>
          <cell r="D6" t="str">
            <v>Adjusted</v>
          </cell>
          <cell r="E6" t="str">
            <v>Unadjusted</v>
          </cell>
          <cell r="F6">
            <v>0</v>
          </cell>
          <cell r="G6" t="str">
            <v>Adjustments</v>
          </cell>
          <cell r="H6">
            <v>0</v>
          </cell>
          <cell r="I6">
            <v>0</v>
          </cell>
          <cell r="J6" t="str">
            <v>Adjusted</v>
          </cell>
        </row>
        <row r="7">
          <cell r="D7" t="str">
            <v>31/12/00</v>
          </cell>
          <cell r="E7" t="str">
            <v>31/12/01</v>
          </cell>
          <cell r="F7">
            <v>0</v>
          </cell>
          <cell r="G7" t="str">
            <v>Potential Effects of Passed Entries -- Debit (Credit)</v>
          </cell>
          <cell r="H7">
            <v>0</v>
          </cell>
          <cell r="I7" t="str">
            <v>Cr</v>
          </cell>
          <cell r="J7" t="str">
            <v>31/12/01</v>
          </cell>
        </row>
        <row r="8">
          <cell r="F8" t="str">
            <v>Disposition</v>
          </cell>
          <cell r="G8">
            <v>0</v>
          </cell>
          <cell r="H8">
            <v>0</v>
          </cell>
          <cell r="I8">
            <v>0</v>
          </cell>
          <cell r="J8">
            <v>0</v>
          </cell>
          <cell r="K8">
            <v>0</v>
          </cell>
          <cell r="L8" t="str">
            <v>OTHER</v>
          </cell>
        </row>
        <row r="9">
          <cell r="B9" t="str">
            <v>Cross</v>
          </cell>
          <cell r="C9" t="str">
            <v>Account, Description,</v>
          </cell>
          <cell r="D9" t="str">
            <v>Amount</v>
          </cell>
          <cell r="E9">
            <v>0</v>
          </cell>
          <cell r="F9" t="str">
            <v>per Discussion</v>
          </cell>
          <cell r="G9" t="str">
            <v>ASSETS</v>
          </cell>
          <cell r="H9">
            <v>0</v>
          </cell>
          <cell r="I9" t="str">
            <v>LIABILITIES</v>
          </cell>
          <cell r="J9">
            <v>0</v>
          </cell>
          <cell r="K9" t="str">
            <v>INCOME</v>
          </cell>
          <cell r="L9" t="str">
            <v>COMPRE.</v>
          </cell>
        </row>
        <row r="10">
          <cell r="B10" t="str">
            <v>Ref</v>
          </cell>
          <cell r="C10" t="str">
            <v>Cause, W/P Ref.</v>
          </cell>
          <cell r="D10" t="str">
            <v>Debit</v>
          </cell>
          <cell r="E10" t="str">
            <v>Credit</v>
          </cell>
          <cell r="F10" t="str">
            <v>w/Client (Identify)</v>
          </cell>
          <cell r="G10" t="str">
            <v>Current</v>
          </cell>
          <cell r="H10" t="str">
            <v>LT</v>
          </cell>
          <cell r="I10" t="str">
            <v>Current</v>
          </cell>
          <cell r="J10" t="str">
            <v>LT</v>
          </cell>
          <cell r="K10" t="str">
            <v>(Note 1)</v>
          </cell>
          <cell r="L10" t="str">
            <v>INCOME</v>
          </cell>
        </row>
        <row r="13">
          <cell r="B13" t="str">
            <v>B</v>
          </cell>
          <cell r="C13" t="str">
            <v>DR  Trade Receivable</v>
          </cell>
          <cell r="D13">
            <v>0</v>
          </cell>
          <cell r="E13">
            <v>1923000</v>
          </cell>
          <cell r="F13" t="str">
            <v>-------------------------------</v>
          </cell>
          <cell r="G13">
            <v>0</v>
          </cell>
          <cell r="H13">
            <v>0</v>
          </cell>
          <cell r="I13">
            <v>0</v>
          </cell>
          <cell r="J13">
            <v>1923000</v>
          </cell>
        </row>
        <row r="14">
          <cell r="B14" t="str">
            <v>A</v>
          </cell>
          <cell r="C14" t="str">
            <v>CR   Cash and bank balance</v>
          </cell>
          <cell r="D14">
            <v>0</v>
          </cell>
          <cell r="E14">
            <v>0</v>
          </cell>
          <cell r="F14" t="str">
            <v>Maizura Mohamad Yob</v>
          </cell>
        </row>
        <row r="15">
          <cell r="D15">
            <v>0</v>
          </cell>
          <cell r="E15">
            <v>0</v>
          </cell>
          <cell r="F15">
            <v>0</v>
          </cell>
          <cell r="G15">
            <v>0</v>
          </cell>
          <cell r="H15">
            <v>0</v>
          </cell>
          <cell r="I15">
            <v>0</v>
          </cell>
          <cell r="J15">
            <v>0</v>
          </cell>
        </row>
        <row r="16">
          <cell r="C16" t="str">
            <v xml:space="preserve">(Being reclassification of bank balance to show a better presentation for year ended Dec, 2001) </v>
          </cell>
        </row>
        <row r="17">
          <cell r="B17" t="str">
            <v>This facility is used to finance purchase of raw material (RM87,000) and sale of concrete and masonry (RM1,866,000)</v>
          </cell>
        </row>
        <row r="18">
          <cell r="B18" t="str">
            <v>We have agreed the amount from bank advice from MBB.</v>
          </cell>
        </row>
        <row r="19">
          <cell r="B19" t="str">
            <v>A</v>
          </cell>
          <cell r="C19" t="str">
            <v>DR  Cash and bank balance</v>
          </cell>
          <cell r="D19">
            <v>304036</v>
          </cell>
          <cell r="E19">
            <v>0</v>
          </cell>
          <cell r="F19" t="str">
            <v>-------------------------------</v>
          </cell>
        </row>
        <row r="20">
          <cell r="B20" t="str">
            <v>BB</v>
          </cell>
          <cell r="C20" t="str">
            <v>CR   Trade payable</v>
          </cell>
          <cell r="D20">
            <v>0</v>
          </cell>
          <cell r="E20">
            <v>-304036</v>
          </cell>
          <cell r="F20" t="str">
            <v>Maizura Mohamad Yob</v>
          </cell>
        </row>
        <row r="21">
          <cell r="B21" t="str">
            <v>BA interest ranges from 3. 25% to 4.25% (2000: 3.25% - 4.10% )</v>
          </cell>
        </row>
        <row r="22">
          <cell r="C22" t="str">
            <v xml:space="preserve">(Being reclassification of trade payable to bank balance to show a better presentation for year ended Dec, 2001) </v>
          </cell>
        </row>
        <row r="25">
          <cell r="B25" t="str">
            <v>A</v>
          </cell>
          <cell r="C25" t="str">
            <v>DR  Cash and bank balance</v>
          </cell>
          <cell r="D25">
            <v>0</v>
          </cell>
          <cell r="E25">
            <v>0</v>
          </cell>
          <cell r="F25" t="str">
            <v>-------------------------------</v>
          </cell>
        </row>
        <row r="26">
          <cell r="B26" t="str">
            <v>BB</v>
          </cell>
          <cell r="C26" t="str">
            <v>CR   Other payable</v>
          </cell>
          <cell r="D26">
            <v>0</v>
          </cell>
          <cell r="E26">
            <v>0</v>
          </cell>
          <cell r="F26" t="str">
            <v>Maizura Mohamad Yob</v>
          </cell>
        </row>
        <row r="28">
          <cell r="C28" t="str">
            <v xml:space="preserve">(Being reclassification of other payable to bank balance to show a better presentation for year ended Dec, 2001) </v>
          </cell>
        </row>
        <row r="34">
          <cell r="B34" t="str">
            <v>Note 1 -- If relevant, add columns for major income statement items, such as Revenue, Gross Margin, Operating Income, Non-operating Income</v>
          </cell>
        </row>
        <row r="35">
          <cell r="B35" t="str">
            <v xml:space="preserve">    and Pre-tax Income.</v>
          </cell>
        </row>
        <row r="36">
          <cell r="B36" t="str">
            <v>Note 2 -- See Part III of this form for further guidance</v>
          </cell>
        </row>
        <row r="38">
          <cell r="B38" t="str">
            <v>EVALUATION OF PROPOSED ENTRIES</v>
          </cell>
        </row>
        <row r="40">
          <cell r="B40" t="str">
            <v>In our opinion:</v>
          </cell>
          <cell r="C40">
            <v>0</v>
          </cell>
          <cell r="D40">
            <v>0</v>
          </cell>
          <cell r="E40">
            <v>0</v>
          </cell>
          <cell r="F40">
            <v>0</v>
          </cell>
          <cell r="G40">
            <v>0</v>
          </cell>
          <cell r="H40">
            <v>0</v>
          </cell>
          <cell r="I40">
            <v>0</v>
          </cell>
          <cell r="J40">
            <v>0</v>
          </cell>
          <cell r="K40" t="str">
            <v>Yes</v>
          </cell>
          <cell r="L40" t="str">
            <v>No</v>
          </cell>
        </row>
        <row r="41">
          <cell r="B41">
            <v>1</v>
          </cell>
          <cell r="C41" t="str">
            <v>Considerating quantitative factors as well as qualitative factors (outlined in Part IV), the effect of unrecorded</v>
          </cell>
          <cell r="D41">
            <v>0</v>
          </cell>
          <cell r="E41">
            <v>0</v>
          </cell>
          <cell r="F41">
            <v>0</v>
          </cell>
          <cell r="G41">
            <v>0</v>
          </cell>
          <cell r="H41">
            <v>0</v>
          </cell>
          <cell r="I41">
            <v>0</v>
          </cell>
          <cell r="J41">
            <v>0</v>
          </cell>
          <cell r="K41" t="str">
            <v>3</v>
          </cell>
        </row>
        <row r="42">
          <cell r="C42" t="str">
            <v>proposed adjustments and reclassifications, either individually or in the aggregate, is not material to the</v>
          </cell>
        </row>
        <row r="43">
          <cell r="C43" t="str">
            <v>financial ststements taken as a whole and therefore does not require modification of our auditors' report.</v>
          </cell>
        </row>
        <row r="45">
          <cell r="B45">
            <v>2</v>
          </cell>
          <cell r="C45" t="str">
            <v xml:space="preserve">The proposed adjustments and reclassifications, whether or not recorded, are not the result of a significant </v>
          </cell>
          <cell r="D45">
            <v>0</v>
          </cell>
          <cell r="E45">
            <v>0</v>
          </cell>
          <cell r="F45">
            <v>0</v>
          </cell>
          <cell r="G45">
            <v>0</v>
          </cell>
          <cell r="H45">
            <v>0</v>
          </cell>
          <cell r="I45">
            <v>0</v>
          </cell>
          <cell r="J45">
            <v>0</v>
          </cell>
          <cell r="K45" t="str">
            <v>3</v>
          </cell>
        </row>
        <row r="46">
          <cell r="C46" t="str">
            <v>weakness in internal control over financial reporting.</v>
          </cell>
        </row>
        <row r="48">
          <cell r="B48">
            <v>3</v>
          </cell>
          <cell r="C48" t="str">
            <v>The proposed adjustments and reclassifications, whether or not recorded, are not indications of possible fraud</v>
          </cell>
          <cell r="D48">
            <v>0</v>
          </cell>
          <cell r="E48">
            <v>0</v>
          </cell>
          <cell r="F48">
            <v>0</v>
          </cell>
          <cell r="G48">
            <v>0</v>
          </cell>
          <cell r="H48">
            <v>0</v>
          </cell>
          <cell r="I48">
            <v>0</v>
          </cell>
          <cell r="J48">
            <v>0</v>
          </cell>
          <cell r="K48" t="str">
            <v>3</v>
          </cell>
        </row>
        <row r="49">
          <cell r="C49" t="str">
            <v>or illegal acts.</v>
          </cell>
        </row>
        <row r="51">
          <cell r="B51">
            <v>4</v>
          </cell>
          <cell r="C51" t="str">
            <v>The size and nature of the proposed adjustments and reclassifications, whether or not recorded, do not require</v>
          </cell>
          <cell r="D51">
            <v>0</v>
          </cell>
          <cell r="E51">
            <v>0</v>
          </cell>
          <cell r="F51">
            <v>0</v>
          </cell>
          <cell r="G51">
            <v>0</v>
          </cell>
          <cell r="H51">
            <v>0</v>
          </cell>
          <cell r="I51">
            <v>0</v>
          </cell>
          <cell r="J51">
            <v>0</v>
          </cell>
          <cell r="K51" t="str">
            <v>3</v>
          </cell>
        </row>
        <row r="52">
          <cell r="C52" t="str">
            <v>a reassessment of audit scopes.</v>
          </cell>
        </row>
        <row r="54">
          <cell r="B54">
            <v>5</v>
          </cell>
          <cell r="C54" t="str">
            <v>For any "No" response above, indicate the steps taken (or to be taken):</v>
          </cell>
        </row>
        <row r="55">
          <cell r="C55" t="str">
            <v>Opinion modified</v>
          </cell>
        </row>
        <row r="56">
          <cell r="C56" t="str">
            <v>Audit scopes reassessed</v>
          </cell>
        </row>
        <row r="57">
          <cell r="C57" t="str">
            <v>Fraud risk / client retention reassessed (see AP-125, Fraud Risk Practice Aid)</v>
          </cell>
        </row>
        <row r="59">
          <cell r="B59" t="str">
            <v>Comments:</v>
          </cell>
        </row>
        <row r="61">
          <cell r="B61" t="str">
            <v xml:space="preserve">The total amount of passed adjustment is below materiality scope. </v>
          </cell>
        </row>
        <row r="70">
          <cell r="B70" t="str">
            <v>Engagement Partner</v>
          </cell>
          <cell r="C70">
            <v>0</v>
          </cell>
          <cell r="D70">
            <v>0</v>
          </cell>
          <cell r="E70">
            <v>0</v>
          </cell>
          <cell r="F70">
            <v>0</v>
          </cell>
          <cell r="G70">
            <v>0</v>
          </cell>
          <cell r="H70">
            <v>0</v>
          </cell>
          <cell r="I70">
            <v>0</v>
          </cell>
          <cell r="J70" t="str">
            <v>Date</v>
          </cell>
        </row>
        <row r="72">
          <cell r="B72" t="str">
            <v>Engagement Manager</v>
          </cell>
          <cell r="C72">
            <v>0</v>
          </cell>
          <cell r="D72">
            <v>0</v>
          </cell>
          <cell r="E72">
            <v>0</v>
          </cell>
          <cell r="F72">
            <v>0</v>
          </cell>
          <cell r="G72">
            <v>0</v>
          </cell>
          <cell r="H72">
            <v>0</v>
          </cell>
          <cell r="I72">
            <v>0</v>
          </cell>
          <cell r="J72" t="str">
            <v>Date</v>
          </cell>
        </row>
        <row r="73">
          <cell r="F73" t="str">
            <v>Iskandar Sham</v>
          </cell>
        </row>
      </sheetData>
      <sheetData sheetId="14" refreshError="1"/>
      <sheetData sheetId="15" refreshError="1">
        <row r="2">
          <cell r="B2" t="str">
            <v>Financial Statement Analysis Schedule</v>
          </cell>
        </row>
        <row r="4">
          <cell r="B4" t="str">
            <v>Financial Statement Captions and, when necessary, Account Groups</v>
          </cell>
          <cell r="I4" t="str">
            <v>Analtical Review / BPR Hypotheses</v>
          </cell>
          <cell r="K4" t="str">
            <v>Financial Statement Analysis</v>
          </cell>
        </row>
        <row r="5">
          <cell r="B5" t="str">
            <v>TOLERABLE ERROR = RM20,500 AND PAJE = RM6,000 PRJE = RM261K</v>
          </cell>
          <cell r="H5" t="str">
            <v>Risk Reduction Through RCDs</v>
          </cell>
          <cell r="I5" t="str">
            <v>Refer Attachment -</v>
          </cell>
          <cell r="K5" t="str">
            <v>Attachment / Workdone in Section</v>
          </cell>
        </row>
        <row r="6">
          <cell r="C6" t="str">
            <v>AWP</v>
          </cell>
          <cell r="D6" t="str">
            <v>AUDITED</v>
          </cell>
          <cell r="F6" t="str">
            <v>AUDITED</v>
          </cell>
        </row>
        <row r="7">
          <cell r="B7" t="str">
            <v>Captions/Account names</v>
          </cell>
          <cell r="C7" t="str">
            <v>C / REF</v>
          </cell>
          <cell r="D7" t="str">
            <v>YE : 31/12/2000</v>
          </cell>
          <cell r="F7" t="str">
            <v>YE : 31/12/2001</v>
          </cell>
          <cell r="H7" t="str">
            <v>RCD name / description</v>
          </cell>
          <cell r="I7" t="str">
            <v>Significant issues   for the year</v>
          </cell>
          <cell r="K7" t="str">
            <v>Cross reference to which Section Workdone</v>
          </cell>
        </row>
        <row r="8">
          <cell r="D8" t="str">
            <v>RM</v>
          </cell>
          <cell r="F8" t="str">
            <v>RM</v>
          </cell>
        </row>
        <row r="10">
          <cell r="B10" t="str">
            <v>NON-CURRENT ASSET</v>
          </cell>
        </row>
        <row r="11">
          <cell r="B11" t="str">
            <v>Leasehold and Freehold land                     - At valuation</v>
          </cell>
          <cell r="C11" t="str">
            <v>U</v>
          </cell>
          <cell r="D11">
            <v>5933000</v>
          </cell>
          <cell r="F11">
            <v>5850000</v>
          </cell>
          <cell r="H11" t="str">
            <v>Significant event on disposal of land at RM8.0 millions</v>
          </cell>
          <cell r="I11" t="str">
            <v>Leasehold land and building at cost was disposed at RM136K</v>
          </cell>
          <cell r="K11" t="str">
            <v>Pls refer to U section for fixed assets treatment, depreciation rationalisation and</v>
          </cell>
        </row>
        <row r="12">
          <cell r="B12" t="str">
            <v>Less : Acc. Depreciation</v>
          </cell>
          <cell r="C12" t="str">
            <v>U</v>
          </cell>
          <cell r="D12">
            <v>-153947</v>
          </cell>
          <cell r="F12">
            <v>-230921</v>
          </cell>
          <cell r="K12" t="str">
            <v>insurance coverage</v>
          </cell>
        </row>
        <row r="14">
          <cell r="B14" t="str">
            <v>Building - At valuation</v>
          </cell>
          <cell r="C14" t="str">
            <v>U</v>
          </cell>
          <cell r="D14">
            <v>1665738</v>
          </cell>
          <cell r="F14">
            <v>1612300</v>
          </cell>
        </row>
        <row r="15">
          <cell r="C15" t="str">
            <v>U</v>
          </cell>
          <cell r="D15">
            <v>-113848</v>
          </cell>
          <cell r="F15">
            <v>-167481</v>
          </cell>
        </row>
        <row r="17">
          <cell r="B17" t="str">
            <v>Renovatiom</v>
          </cell>
          <cell r="C17" t="str">
            <v>U</v>
          </cell>
          <cell r="D17">
            <v>114450</v>
          </cell>
          <cell r="F17">
            <v>114448</v>
          </cell>
        </row>
        <row r="18">
          <cell r="B18" t="str">
            <v>Less : Acc. Depreciation</v>
          </cell>
          <cell r="C18" t="str">
            <v>U</v>
          </cell>
          <cell r="D18">
            <v>-108407</v>
          </cell>
          <cell r="F18">
            <v>-112686</v>
          </cell>
        </row>
        <row r="20">
          <cell r="B20" t="str">
            <v>Plant and machineries, etc</v>
          </cell>
          <cell r="C20" t="str">
            <v>U</v>
          </cell>
          <cell r="D20">
            <v>10155534</v>
          </cell>
          <cell r="F20">
            <v>10147214</v>
          </cell>
        </row>
        <row r="21">
          <cell r="B21" t="str">
            <v>Less : Acc. Depreciation</v>
          </cell>
          <cell r="C21" t="str">
            <v>U</v>
          </cell>
          <cell r="D21">
            <v>-6282990</v>
          </cell>
          <cell r="F21">
            <v>-6908071</v>
          </cell>
        </row>
        <row r="23">
          <cell r="B23" t="str">
            <v>Furnitures and fittings, etc</v>
          </cell>
          <cell r="C23" t="str">
            <v>U</v>
          </cell>
          <cell r="D23">
            <v>436826</v>
          </cell>
          <cell r="F23">
            <v>431761</v>
          </cell>
        </row>
        <row r="24">
          <cell r="B24" t="str">
            <v>Less : Acc. Depreciation</v>
          </cell>
          <cell r="C24" t="str">
            <v>U</v>
          </cell>
          <cell r="D24">
            <v>-395466</v>
          </cell>
          <cell r="F24">
            <v>-404259</v>
          </cell>
        </row>
        <row r="26">
          <cell r="B26" t="str">
            <v>Motor vehicles</v>
          </cell>
          <cell r="C26" t="str">
            <v>U</v>
          </cell>
          <cell r="D26">
            <v>217269</v>
          </cell>
          <cell r="F26">
            <v>217269</v>
          </cell>
          <cell r="K26" t="str">
            <v>Fixed assets fully depreciated</v>
          </cell>
        </row>
        <row r="27">
          <cell r="B27" t="str">
            <v>Less : Acc. Depreciation</v>
          </cell>
          <cell r="C27" t="str">
            <v>U</v>
          </cell>
          <cell r="D27">
            <v>-217265</v>
          </cell>
          <cell r="F27">
            <v>-217265</v>
          </cell>
        </row>
        <row r="29">
          <cell r="B29" t="str">
            <v>Computers installation</v>
          </cell>
          <cell r="C29" t="str">
            <v>U</v>
          </cell>
          <cell r="D29">
            <v>192168</v>
          </cell>
          <cell r="F29">
            <v>202473</v>
          </cell>
          <cell r="K29" t="str">
            <v>See U section for details</v>
          </cell>
        </row>
        <row r="30">
          <cell r="B30" t="str">
            <v>Less : Acc. Depreciation</v>
          </cell>
          <cell r="C30" t="str">
            <v>U</v>
          </cell>
          <cell r="D30">
            <v>-171955</v>
          </cell>
          <cell r="F30">
            <v>-185638</v>
          </cell>
        </row>
        <row r="32">
          <cell r="B32" t="str">
            <v>Tanah Merah Factories</v>
          </cell>
          <cell r="C32" t="str">
            <v>U</v>
          </cell>
          <cell r="D32">
            <v>16977902</v>
          </cell>
          <cell r="F32">
            <v>16977903</v>
          </cell>
        </row>
        <row r="33">
          <cell r="B33" t="str">
            <v>Less : Acc. Depreciation</v>
          </cell>
          <cell r="C33" t="str">
            <v>U</v>
          </cell>
          <cell r="D33">
            <v>-813453</v>
          </cell>
          <cell r="F33">
            <v>-1632089</v>
          </cell>
        </row>
        <row r="36">
          <cell r="B36" t="str">
            <v>TOTAL NON- CURRENT ASSET</v>
          </cell>
          <cell r="C36" t="str">
            <v>F - 1/2</v>
          </cell>
          <cell r="D36">
            <v>27435556</v>
          </cell>
          <cell r="F36">
            <v>25694958</v>
          </cell>
        </row>
        <row r="38">
          <cell r="B38" t="str">
            <v>CURRENT ASSET</v>
          </cell>
        </row>
        <row r="39">
          <cell r="B39" t="str">
            <v>INVENTORIES / STOCKS</v>
          </cell>
          <cell r="C39" t="str">
            <v>C</v>
          </cell>
          <cell r="D39">
            <v>2414853</v>
          </cell>
          <cell r="F39">
            <v>2742457</v>
          </cell>
          <cell r="H39" t="str">
            <v>RCD - 1</v>
          </cell>
          <cell r="I39" t="str">
            <v>Stocks' sales price at minimum mark-up for its marginal profit</v>
          </cell>
          <cell r="K39" t="str">
            <v>Slow moving stocks for the past seasonal and its will be cause to the saleable in the market. Test of stocks NRV as at year ended</v>
          </cell>
        </row>
        <row r="40">
          <cell r="B40" t="str">
            <v>Finished goods</v>
          </cell>
          <cell r="C40" t="str">
            <v>C</v>
          </cell>
          <cell r="D40">
            <v>1129217</v>
          </cell>
          <cell r="F40">
            <v>1637172</v>
          </cell>
          <cell r="I40" t="str">
            <v>Stock costing listing for finished goods</v>
          </cell>
          <cell r="K40" t="str">
            <v>Obtain stocks stake count sheet @ 31 December, 2001</v>
          </cell>
        </row>
        <row r="41">
          <cell r="B41" t="str">
            <v>Less : Prov. for stock write-off</v>
          </cell>
          <cell r="C41" t="str">
            <v>C</v>
          </cell>
          <cell r="D41">
            <v>-1491</v>
          </cell>
          <cell r="F41">
            <v>-1491</v>
          </cell>
          <cell r="I41" t="str">
            <v>For finished stocks</v>
          </cell>
          <cell r="K41" t="str">
            <v xml:space="preserve">Below TE scope : PFW. </v>
          </cell>
        </row>
        <row r="42">
          <cell r="B42" t="str">
            <v>Work-in-progress</v>
          </cell>
          <cell r="C42" t="str">
            <v>C</v>
          </cell>
          <cell r="D42">
            <v>97598</v>
          </cell>
          <cell r="F42">
            <v>64141</v>
          </cell>
          <cell r="K42" t="str">
            <v>Obtain stocks listing</v>
          </cell>
        </row>
        <row r="43">
          <cell r="B43" t="str">
            <v xml:space="preserve">Raw materials </v>
          </cell>
          <cell r="C43" t="str">
            <v>C</v>
          </cell>
          <cell r="D43">
            <v>182670</v>
          </cell>
          <cell r="F43">
            <v>60638</v>
          </cell>
        </row>
        <row r="44">
          <cell r="B44" t="str">
            <v>Timber pallets</v>
          </cell>
          <cell r="C44" t="str">
            <v>C</v>
          </cell>
          <cell r="D44">
            <v>106460</v>
          </cell>
          <cell r="F44">
            <v>159520</v>
          </cell>
        </row>
        <row r="45">
          <cell r="B45" t="str">
            <v>Stores and spares</v>
          </cell>
          <cell r="C45" t="str">
            <v>C</v>
          </cell>
          <cell r="D45">
            <v>900399</v>
          </cell>
          <cell r="F45">
            <v>822477</v>
          </cell>
        </row>
        <row r="47">
          <cell r="B47" t="str">
            <v>TRADE RECEIVABLES</v>
          </cell>
          <cell r="C47" t="str">
            <v>B</v>
          </cell>
          <cell r="D47">
            <v>16812946</v>
          </cell>
          <cell r="F47">
            <v>10294103</v>
          </cell>
          <cell r="H47" t="str">
            <v>RCD - 2</v>
          </cell>
          <cell r="I47" t="str">
            <v>Some of the debtors are under legal cases due to very long outstanding and unability to collect of the respective debts.</v>
          </cell>
          <cell r="K47" t="str">
            <v>Review trade debtors ageing, Refer attachment B - 5, and sent trade debtors circularisation (for the amount &gt;RM200K).  Refer B - 10, for circularisation controls</v>
          </cell>
        </row>
        <row r="48">
          <cell r="B48" t="str">
            <v>Less : Provision for doubtful debts</v>
          </cell>
          <cell r="C48" t="str">
            <v>B</v>
          </cell>
          <cell r="D48">
            <v>-2865169</v>
          </cell>
          <cell r="F48">
            <v>-2480366</v>
          </cell>
          <cell r="I48" t="str">
            <v>We have reviewed the provision for doubtful debts for the year. Basically the company provided the amount based on ageing and ability to collect.</v>
          </cell>
          <cell r="K48" t="str">
            <v>We have compute the provision amount as per total amount outstanding over than 180 days and note that the client has fully made provision for doubtful debts for the unability to collect.</v>
          </cell>
        </row>
        <row r="51">
          <cell r="B51" t="str">
            <v>OTHER RECEIVABLES</v>
          </cell>
          <cell r="C51" t="str">
            <v>L</v>
          </cell>
          <cell r="D51">
            <v>109802</v>
          </cell>
          <cell r="F51">
            <v>266204</v>
          </cell>
        </row>
        <row r="52">
          <cell r="B52" t="str">
            <v>Other Receivables</v>
          </cell>
          <cell r="C52" t="str">
            <v>L</v>
          </cell>
          <cell r="D52">
            <v>60305</v>
          </cell>
          <cell r="F52">
            <v>192510</v>
          </cell>
          <cell r="K52" t="str">
            <v>Refer to L - Section</v>
          </cell>
        </row>
        <row r="53">
          <cell r="B53" t="str">
            <v>Prepayments</v>
          </cell>
          <cell r="C53" t="str">
            <v>L</v>
          </cell>
          <cell r="D53">
            <v>26240</v>
          </cell>
          <cell r="F53">
            <v>48836</v>
          </cell>
          <cell r="K53" t="str">
            <v>Refer to L - Section</v>
          </cell>
        </row>
        <row r="54">
          <cell r="B54" t="str">
            <v>Sundry deposits</v>
          </cell>
          <cell r="C54" t="str">
            <v>L</v>
          </cell>
          <cell r="D54">
            <v>23257</v>
          </cell>
          <cell r="F54">
            <v>24858</v>
          </cell>
          <cell r="K54" t="str">
            <v>Refer to L - Section</v>
          </cell>
        </row>
        <row r="56">
          <cell r="B56" t="str">
            <v>DUE FROM FELLOW SUBSIDIARIES</v>
          </cell>
          <cell r="C56" t="str">
            <v>M</v>
          </cell>
          <cell r="D56">
            <v>0</v>
          </cell>
          <cell r="F56">
            <v>0</v>
          </cell>
          <cell r="K56" t="str">
            <v>See M/MM Section</v>
          </cell>
        </row>
        <row r="59">
          <cell r="B59" t="str">
            <v>CASH AND BANK BALANCES</v>
          </cell>
          <cell r="C59" t="str">
            <v>A</v>
          </cell>
          <cell r="D59">
            <v>714204</v>
          </cell>
          <cell r="F59">
            <v>236370</v>
          </cell>
          <cell r="K59" t="str">
            <v xml:space="preserve"> Sent Bank circularisation. - &gt; All amount            </v>
          </cell>
        </row>
        <row r="60">
          <cell r="B60" t="str">
            <v>Cash at bank</v>
          </cell>
          <cell r="C60" t="str">
            <v>A</v>
          </cell>
          <cell r="D60">
            <v>712523</v>
          </cell>
          <cell r="F60">
            <v>234412</v>
          </cell>
        </row>
        <row r="61">
          <cell r="B61" t="str">
            <v>Cash in hand</v>
          </cell>
          <cell r="C61" t="str">
            <v>A</v>
          </cell>
          <cell r="D61">
            <v>1681</v>
          </cell>
          <cell r="F61">
            <v>1958</v>
          </cell>
        </row>
        <row r="63">
          <cell r="B63" t="str">
            <v>TOTAL CURRENT ASSETS</v>
          </cell>
          <cell r="C63" t="str">
            <v>F - 1/2</v>
          </cell>
          <cell r="D63">
            <v>17186636</v>
          </cell>
          <cell r="F63">
            <v>11058768</v>
          </cell>
        </row>
        <row r="64">
          <cell r="B64" t="str">
            <v>Check</v>
          </cell>
          <cell r="D64">
            <v>0</v>
          </cell>
          <cell r="F64">
            <v>179584</v>
          </cell>
        </row>
        <row r="66">
          <cell r="B66" t="str">
            <v>CURRENT LIABILITIES</v>
          </cell>
        </row>
        <row r="67">
          <cell r="B67" t="str">
            <v>SHORT TERMS BORROWINGS</v>
          </cell>
          <cell r="C67" t="str">
            <v>AA</v>
          </cell>
          <cell r="D67">
            <v>1953000</v>
          </cell>
          <cell r="F67">
            <v>1923000</v>
          </cell>
          <cell r="K67" t="str">
            <v xml:space="preserve">Sent bank confirmation </v>
          </cell>
        </row>
        <row r="68">
          <cell r="B68" t="str">
            <v>Maybank Bhd - Bankers' Acceptance</v>
          </cell>
          <cell r="C68" t="str">
            <v>AA</v>
          </cell>
          <cell r="D68">
            <v>1953000</v>
          </cell>
          <cell r="F68">
            <v>1923000</v>
          </cell>
          <cell r="K68" t="str">
            <v>BA facilities for purchase raw materials and bear interest at 3.25% - 4.25% per annum.</v>
          </cell>
        </row>
        <row r="70">
          <cell r="B70" t="str">
            <v>TRADE CREDITORS / PAYABLES</v>
          </cell>
          <cell r="C70" t="str">
            <v>BB</v>
          </cell>
          <cell r="D70">
            <v>12241684</v>
          </cell>
          <cell r="F70">
            <v>5177636</v>
          </cell>
          <cell r="I70" t="str">
            <v>Pls refer BB-1 for the circularisation control.</v>
          </cell>
          <cell r="K70" t="str">
            <v xml:space="preserve">Sent circularisation control to the respective creditors.                              </v>
          </cell>
        </row>
        <row r="71">
          <cell r="F71">
            <v>0</v>
          </cell>
        </row>
        <row r="73">
          <cell r="B73" t="str">
            <v>OTHER PAYABLES</v>
          </cell>
          <cell r="C73" t="str">
            <v>CC</v>
          </cell>
          <cell r="D73">
            <v>757245</v>
          </cell>
          <cell r="F73">
            <v>3770802</v>
          </cell>
          <cell r="I73" t="str">
            <v>Pls refer CC-1 for the circularisation control.</v>
          </cell>
          <cell r="K73" t="str">
            <v xml:space="preserve">Sent circularisation control to the respective creditors.                              </v>
          </cell>
        </row>
        <row r="74">
          <cell r="B74" t="str">
            <v>Other Creditors</v>
          </cell>
          <cell r="C74" t="str">
            <v>CC</v>
          </cell>
          <cell r="D74">
            <v>188401</v>
          </cell>
          <cell r="F74">
            <v>2059012</v>
          </cell>
        </row>
        <row r="75">
          <cell r="B75" t="str">
            <v>Accrual</v>
          </cell>
          <cell r="C75" t="str">
            <v>CC</v>
          </cell>
          <cell r="D75">
            <v>568844</v>
          </cell>
          <cell r="F75">
            <v>1711790</v>
          </cell>
        </row>
        <row r="76">
          <cell r="D76">
            <v>0</v>
          </cell>
          <cell r="F76">
            <v>0</v>
          </cell>
        </row>
        <row r="78">
          <cell r="B78" t="str">
            <v>DUE TO RELATED COMPANIES</v>
          </cell>
          <cell r="C78" t="str">
            <v>MM</v>
          </cell>
          <cell r="D78">
            <v>16666637</v>
          </cell>
          <cell r="F78">
            <v>16980207</v>
          </cell>
          <cell r="I78" t="str">
            <v>Pls refer MM for the circularisation control.</v>
          </cell>
          <cell r="K78" t="str">
            <v xml:space="preserve">Sent circularisation control to the respective interco.                              </v>
          </cell>
        </row>
        <row r="79">
          <cell r="B79" t="str">
            <v xml:space="preserve">Due to Holding Company </v>
          </cell>
          <cell r="C79" t="str">
            <v>MM</v>
          </cell>
          <cell r="D79">
            <v>1145384</v>
          </cell>
          <cell r="F79">
            <v>1156384</v>
          </cell>
        </row>
        <row r="80">
          <cell r="B80" t="str">
            <v xml:space="preserve">Due to Ultimate Holding Coy. </v>
          </cell>
          <cell r="C80" t="str">
            <v>MM</v>
          </cell>
          <cell r="D80">
            <v>15521253</v>
          </cell>
          <cell r="F80">
            <v>15823823</v>
          </cell>
        </row>
        <row r="83">
          <cell r="B83" t="str">
            <v>TAXATION</v>
          </cell>
          <cell r="C83" t="str">
            <v>FF</v>
          </cell>
          <cell r="D83">
            <v>205310</v>
          </cell>
          <cell r="F83">
            <v>205310</v>
          </cell>
          <cell r="I83" t="str">
            <v>The company is in tax loss position.</v>
          </cell>
          <cell r="K83" t="str">
            <v>No movement of tax liabilities as at year ended.</v>
          </cell>
        </row>
        <row r="86">
          <cell r="B86" t="str">
            <v>TOTAL CURRENT LIABILITIES</v>
          </cell>
          <cell r="D86">
            <v>31823876</v>
          </cell>
          <cell r="E86" t="str">
            <v xml:space="preserve"> </v>
          </cell>
          <cell r="F86">
            <v>28056955</v>
          </cell>
        </row>
        <row r="87">
          <cell r="B87" t="str">
            <v>Check</v>
          </cell>
          <cell r="D87">
            <v>0</v>
          </cell>
          <cell r="F87">
            <v>0</v>
          </cell>
        </row>
        <row r="90">
          <cell r="B90" t="str">
            <v>NET TOTAL ASSETS / (LIABILITIES)</v>
          </cell>
          <cell r="D90">
            <v>-14637240</v>
          </cell>
          <cell r="F90">
            <v>-16998187</v>
          </cell>
        </row>
        <row r="93">
          <cell r="B93" t="str">
            <v>TOTAL ASSETS - LIABILITIES</v>
          </cell>
          <cell r="D93">
            <v>12798316</v>
          </cell>
          <cell r="F93">
            <v>8696771</v>
          </cell>
        </row>
        <row r="94">
          <cell r="B94" t="str">
            <v>Check</v>
          </cell>
          <cell r="D94">
            <v>0</v>
          </cell>
          <cell r="F94">
            <v>430</v>
          </cell>
        </row>
        <row r="96">
          <cell r="B96" t="str">
            <v>SHAREHOLDER'S FUND</v>
          </cell>
        </row>
        <row r="98">
          <cell r="B98" t="str">
            <v>SHARE CAPITAL</v>
          </cell>
          <cell r="C98" t="str">
            <v>G - 21</v>
          </cell>
          <cell r="D98">
            <v>14450000</v>
          </cell>
          <cell r="F98">
            <v>14450000</v>
          </cell>
          <cell r="K98" t="str">
            <v>Refer SS for work done in - G -4</v>
          </cell>
        </row>
        <row r="100">
          <cell r="B100" t="str">
            <v>REVALUATION RESERVE</v>
          </cell>
          <cell r="C100" t="str">
            <v>G - 21</v>
          </cell>
          <cell r="D100">
            <v>4654263</v>
          </cell>
          <cell r="F100">
            <v>4654263</v>
          </cell>
          <cell r="K100" t="str">
            <v>Refer SS for work done in - G -4</v>
          </cell>
        </row>
        <row r="102">
          <cell r="B102" t="str">
            <v>PROFIT AND LOSS ACCOUNT</v>
          </cell>
          <cell r="C102" t="str">
            <v>BPR</v>
          </cell>
          <cell r="D102">
            <v>-6305947</v>
          </cell>
          <cell r="F102">
            <v>-10407922</v>
          </cell>
          <cell r="K102" t="str">
            <v>See BPR - P n L for analysis</v>
          </cell>
        </row>
        <row r="105">
          <cell r="B105" t="str">
            <v>LONG TERM BORROWING</v>
          </cell>
          <cell r="C105" t="str">
            <v>DD</v>
          </cell>
          <cell r="D105">
            <v>0</v>
          </cell>
          <cell r="F105">
            <v>0</v>
          </cell>
        </row>
        <row r="107">
          <cell r="B107" t="str">
            <v>TOTAL SHARES CAPITAL FUNDS</v>
          </cell>
          <cell r="D107">
            <v>12798316</v>
          </cell>
          <cell r="F107">
            <v>8696341</v>
          </cell>
        </row>
        <row r="109">
          <cell r="B109" t="str">
            <v>Check</v>
          </cell>
          <cell r="D109">
            <v>0</v>
          </cell>
          <cell r="F109">
            <v>430</v>
          </cell>
        </row>
        <row r="111">
          <cell r="B111" t="str">
            <v>Total revenue (net less discount)</v>
          </cell>
          <cell r="C111" t="str">
            <v>BPR</v>
          </cell>
          <cell r="D111">
            <v>19963505</v>
          </cell>
          <cell r="F111">
            <v>7784506</v>
          </cell>
          <cell r="K111" t="str">
            <v>Coverred in BIF of sales sampling. Refer BPR on profit and loss movements</v>
          </cell>
        </row>
        <row r="112">
          <cell r="B112" t="str">
            <v>Add : Other Operating income</v>
          </cell>
          <cell r="D112">
            <v>3670</v>
          </cell>
          <cell r="F112">
            <v>79527</v>
          </cell>
          <cell r="K112" t="str">
            <v>See - 70</v>
          </cell>
        </row>
        <row r="114">
          <cell r="B114" t="str">
            <v>Less : Cost of sales</v>
          </cell>
        </row>
        <row r="115">
          <cell r="B115" t="str">
            <v>Movement in stocks of finished goods</v>
          </cell>
          <cell r="C115" t="str">
            <v>BPR</v>
          </cell>
          <cell r="D115">
            <v>-19277696</v>
          </cell>
          <cell r="F115">
            <v>-8135857</v>
          </cell>
          <cell r="H115" t="str">
            <v>RCD - 1 on slow moving stocks</v>
          </cell>
          <cell r="K115" t="str">
            <v>Coverred in BIF of expenditure sampling. Refer BPR on profit and loss movements</v>
          </cell>
        </row>
        <row r="117">
          <cell r="B117" t="str">
            <v>Gross Profit /(loss) for the year</v>
          </cell>
          <cell r="D117">
            <v>689479</v>
          </cell>
          <cell r="F117">
            <v>-271824</v>
          </cell>
          <cell r="K117" t="str">
            <v>Refer BPR on profit and loss movements</v>
          </cell>
        </row>
        <row r="120">
          <cell r="B120" t="str">
            <v>Less : Operation Expenses</v>
          </cell>
          <cell r="D120">
            <v>0</v>
          </cell>
          <cell r="F120">
            <v>0</v>
          </cell>
          <cell r="K120" t="str">
            <v>Refer BPR on profit and loss movements</v>
          </cell>
        </row>
        <row r="121">
          <cell r="B121" t="str">
            <v>Other Operating expenses</v>
          </cell>
          <cell r="C121" t="str">
            <v>F - 3</v>
          </cell>
          <cell r="D121">
            <v>-1213652</v>
          </cell>
          <cell r="F121">
            <v>-1647133</v>
          </cell>
          <cell r="K121" t="str">
            <v>Salary tested via payroll sheets and EPF rate</v>
          </cell>
        </row>
        <row r="122">
          <cell r="B122" t="str">
            <v>Selling &amp; distribution expenses</v>
          </cell>
          <cell r="C122" t="str">
            <v>F - 3</v>
          </cell>
          <cell r="D122">
            <v>-129569</v>
          </cell>
          <cell r="F122">
            <v>-108160</v>
          </cell>
          <cell r="K122" t="str">
            <v>Rationalisation of depreciation - see U</v>
          </cell>
        </row>
        <row r="123">
          <cell r="B123" t="str">
            <v>Provision for write off</v>
          </cell>
          <cell r="C123" t="str">
            <v>F - 3</v>
          </cell>
          <cell r="D123">
            <v>-944792</v>
          </cell>
          <cell r="F123">
            <v>-1240954</v>
          </cell>
          <cell r="K123" t="str">
            <v>Refer BPR on royalty paid</v>
          </cell>
        </row>
        <row r="124">
          <cell r="B124" t="str">
            <v>Interest charges</v>
          </cell>
          <cell r="C124" t="str">
            <v>F - 3</v>
          </cell>
          <cell r="D124">
            <v>-775842</v>
          </cell>
          <cell r="F124">
            <v>-833904</v>
          </cell>
        </row>
        <row r="125">
          <cell r="C125" t="str">
            <v>F - 3</v>
          </cell>
          <cell r="D125">
            <v>-3063855</v>
          </cell>
          <cell r="F125">
            <v>-3830151</v>
          </cell>
        </row>
        <row r="127">
          <cell r="B127" t="str">
            <v>Net Income / (loss) before  tax</v>
          </cell>
          <cell r="D127">
            <v>-2374376</v>
          </cell>
          <cell r="F127">
            <v>-4101975</v>
          </cell>
        </row>
        <row r="128">
          <cell r="B128" t="str">
            <v>Financial expenses</v>
          </cell>
          <cell r="D128">
            <v>0</v>
          </cell>
          <cell r="F128">
            <v>0</v>
          </cell>
        </row>
        <row r="130">
          <cell r="B130" t="str">
            <v>Taxation</v>
          </cell>
          <cell r="C130" t="str">
            <v>FF -1</v>
          </cell>
          <cell r="D130">
            <v>0</v>
          </cell>
          <cell r="F130">
            <v>0</v>
          </cell>
          <cell r="I130" t="str">
            <v>No tax due the tax loss position.</v>
          </cell>
          <cell r="K130" t="str">
            <v>Recompute the tax provision for the year</v>
          </cell>
        </row>
        <row r="132">
          <cell r="B132" t="str">
            <v>Net Income / (loss) after tax</v>
          </cell>
          <cell r="D132">
            <v>-2374376</v>
          </cell>
          <cell r="F132">
            <v>-4101975</v>
          </cell>
        </row>
        <row r="134">
          <cell r="B134" t="str">
            <v>Accumulated profit / (Loss) b/f</v>
          </cell>
          <cell r="C134" t="str">
            <v>F - 3</v>
          </cell>
          <cell r="D134">
            <v>-3931571</v>
          </cell>
          <cell r="F134">
            <v>-6305947</v>
          </cell>
        </row>
        <row r="136">
          <cell r="B136" t="str">
            <v>Accumulated Profit / (Loss) c/f</v>
          </cell>
          <cell r="C136" t="str">
            <v>F - 7</v>
          </cell>
          <cell r="D136">
            <v>-6305947</v>
          </cell>
          <cell r="F136">
            <v>-10407922</v>
          </cell>
        </row>
        <row r="139">
          <cell r="B139" t="str">
            <v>Disclosure Items only:</v>
          </cell>
        </row>
        <row r="141">
          <cell r="B141" t="str">
            <v>Audit fee</v>
          </cell>
          <cell r="C141" t="str">
            <v>F - 21</v>
          </cell>
          <cell r="D141">
            <v>12000</v>
          </cell>
          <cell r="F141">
            <v>12000</v>
          </cell>
          <cell r="K141" t="str">
            <v>Refer Disclosure items : F - 21</v>
          </cell>
        </row>
        <row r="142">
          <cell r="B142" t="str">
            <v>Directors fees</v>
          </cell>
          <cell r="D142">
            <v>0</v>
          </cell>
          <cell r="F142">
            <v>0</v>
          </cell>
        </row>
        <row r="143">
          <cell r="B143" t="str">
            <v>Management fee</v>
          </cell>
          <cell r="D143">
            <v>0</v>
          </cell>
          <cell r="F143">
            <v>0</v>
          </cell>
        </row>
        <row r="144">
          <cell r="B144" t="str">
            <v>Depreciation</v>
          </cell>
          <cell r="D144">
            <v>1658782</v>
          </cell>
          <cell r="F144">
            <v>1629513</v>
          </cell>
        </row>
        <row r="145">
          <cell r="B145" t="str">
            <v xml:space="preserve">Other Interest expenses </v>
          </cell>
          <cell r="D145">
            <v>0</v>
          </cell>
          <cell r="F145">
            <v>186272</v>
          </cell>
        </row>
        <row r="146">
          <cell r="B146" t="str">
            <v>Interest on interco</v>
          </cell>
          <cell r="D146">
            <v>561485</v>
          </cell>
          <cell r="F146">
            <v>636755</v>
          </cell>
        </row>
        <row r="147">
          <cell r="B147" t="str">
            <v>Interest expenses on Hire purchase</v>
          </cell>
          <cell r="D147">
            <v>0</v>
          </cell>
          <cell r="F147">
            <v>0</v>
          </cell>
        </row>
        <row r="148">
          <cell r="B148" t="str">
            <v>Rental expenses</v>
          </cell>
          <cell r="D148">
            <v>40000</v>
          </cell>
          <cell r="F148">
            <v>40000</v>
          </cell>
        </row>
        <row r="149">
          <cell r="B149" t="str">
            <v>Royalties</v>
          </cell>
          <cell r="D149">
            <v>68515</v>
          </cell>
          <cell r="F149">
            <v>70923</v>
          </cell>
        </row>
        <row r="150">
          <cell r="B150" t="str">
            <v>Bad debts written off</v>
          </cell>
          <cell r="D150">
            <v>4527</v>
          </cell>
          <cell r="F150">
            <v>0</v>
          </cell>
        </row>
        <row r="151">
          <cell r="B151" t="str">
            <v>Provision for bad &amp; doubtful debts</v>
          </cell>
          <cell r="D151">
            <v>940265</v>
          </cell>
          <cell r="F151">
            <v>1240954</v>
          </cell>
        </row>
        <row r="152">
          <cell r="B152" t="str">
            <v>Gains on disposal of Fixed assets</v>
          </cell>
          <cell r="D152">
            <v>0</v>
          </cell>
          <cell r="F152">
            <v>-24001</v>
          </cell>
        </row>
        <row r="153">
          <cell r="B153" t="str">
            <v>Other income</v>
          </cell>
          <cell r="D153">
            <v>-3270</v>
          </cell>
          <cell r="F153">
            <v>-55527</v>
          </cell>
        </row>
        <row r="154">
          <cell r="B154" t="str">
            <v>Staff cost</v>
          </cell>
          <cell r="C154">
            <v>30</v>
          </cell>
          <cell r="D154">
            <v>651269</v>
          </cell>
          <cell r="F154">
            <v>882348</v>
          </cell>
        </row>
        <row r="155">
          <cell r="D155">
            <v>0</v>
          </cell>
          <cell r="F155">
            <v>0</v>
          </cell>
        </row>
        <row r="156">
          <cell r="D156">
            <v>0</v>
          </cell>
          <cell r="F156">
            <v>0</v>
          </cell>
        </row>
      </sheetData>
      <sheetData sheetId="16" refreshError="1"/>
      <sheetData sheetId="17" refreshError="1">
        <row r="1">
          <cell r="A1" t="str">
            <v>INTEGRATED BRICKWORKS SDN BHD</v>
          </cell>
        </row>
        <row r="2">
          <cell r="A2" t="str">
            <v>CASH FLOW WORKING</v>
          </cell>
        </row>
        <row r="3">
          <cell r="A3" t="str">
            <v>YEAR ENDED : 31 DECEMBER,  2001</v>
          </cell>
        </row>
        <row r="4">
          <cell r="G4" t="str">
            <v>2001</v>
          </cell>
          <cell r="H4">
            <v>0</v>
          </cell>
          <cell r="I4" t="str">
            <v>2000</v>
          </cell>
        </row>
        <row r="5">
          <cell r="A5" t="str">
            <v>WORKING OF CASHFLOWS</v>
          </cell>
          <cell r="B5">
            <v>0</v>
          </cell>
          <cell r="C5">
            <v>0</v>
          </cell>
          <cell r="D5">
            <v>0</v>
          </cell>
          <cell r="E5">
            <v>0</v>
          </cell>
          <cell r="F5">
            <v>0</v>
          </cell>
          <cell r="G5" t="str">
            <v>RM</v>
          </cell>
          <cell r="H5">
            <v>0</v>
          </cell>
          <cell r="I5" t="str">
            <v>RM</v>
          </cell>
        </row>
        <row r="7">
          <cell r="A7" t="str">
            <v>Book value of fixed assets</v>
          </cell>
          <cell r="B7">
            <v>0</v>
          </cell>
          <cell r="C7">
            <v>0</v>
          </cell>
          <cell r="D7">
            <v>0</v>
          </cell>
          <cell r="E7">
            <v>0</v>
          </cell>
          <cell r="F7" t="str">
            <v>U</v>
          </cell>
          <cell r="G7">
            <v>25694958</v>
          </cell>
          <cell r="H7">
            <v>0</v>
          </cell>
          <cell r="I7">
            <v>27435557</v>
          </cell>
        </row>
        <row r="8">
          <cell r="A8" t="str">
            <v>MOVEMENT OF FIXED ASSETS</v>
          </cell>
          <cell r="B8">
            <v>0</v>
          </cell>
          <cell r="C8">
            <v>0</v>
          </cell>
          <cell r="D8">
            <v>0</v>
          </cell>
          <cell r="E8">
            <v>0</v>
          </cell>
          <cell r="F8" t="str">
            <v>MOVEMENT OF DEBTORS</v>
          </cell>
          <cell r="G8">
            <v>-5619079</v>
          </cell>
          <cell r="H8">
            <v>0</v>
          </cell>
          <cell r="I8">
            <v>-5779053</v>
          </cell>
        </row>
        <row r="9">
          <cell r="A9" t="str">
            <v xml:space="preserve">         Book Value of Renovations</v>
          </cell>
          <cell r="B9">
            <v>0</v>
          </cell>
          <cell r="C9">
            <v>0</v>
          </cell>
          <cell r="D9">
            <v>0</v>
          </cell>
          <cell r="E9">
            <v>0</v>
          </cell>
          <cell r="F9">
            <v>0</v>
          </cell>
          <cell r="G9">
            <v>-1762</v>
          </cell>
          <cell r="H9">
            <v>0</v>
          </cell>
          <cell r="I9">
            <v>-6043</v>
          </cell>
        </row>
        <row r="10">
          <cell r="A10" t="str">
            <v>NBV b/f  31/12/2000</v>
          </cell>
          <cell r="B10">
            <v>0</v>
          </cell>
          <cell r="C10" t="str">
            <v>U</v>
          </cell>
          <cell r="D10">
            <v>27435556</v>
          </cell>
          <cell r="E10">
            <v>0</v>
          </cell>
          <cell r="F10" t="str">
            <v>Total trade debtors</v>
          </cell>
          <cell r="G10">
            <v>0</v>
          </cell>
          <cell r="H10">
            <v>0</v>
          </cell>
          <cell r="I10">
            <v>6313624</v>
          </cell>
          <cell r="J10" t="str">
            <v>(b1)</v>
          </cell>
        </row>
        <row r="11">
          <cell r="A11" t="str">
            <v>Addition for the year</v>
          </cell>
          <cell r="B11">
            <v>0</v>
          </cell>
          <cell r="C11" t="str">
            <v>U</v>
          </cell>
          <cell r="D11">
            <v>81320</v>
          </cell>
          <cell r="E11" t="str">
            <v>(a3)</v>
          </cell>
          <cell r="F11" t="str">
            <v>Total other debtors</v>
          </cell>
          <cell r="G11">
            <v>20074117</v>
          </cell>
          <cell r="H11">
            <v>0</v>
          </cell>
          <cell r="I11">
            <v>-156402</v>
          </cell>
          <cell r="J11" t="str">
            <v>(b2)</v>
          </cell>
        </row>
        <row r="12">
          <cell r="A12" t="str">
            <v>(-) : Disposed during the year</v>
          </cell>
          <cell r="B12">
            <v>0</v>
          </cell>
          <cell r="C12" t="str">
            <v>U</v>
          </cell>
          <cell r="D12">
            <v>-220840</v>
          </cell>
          <cell r="E12">
            <v>0</v>
          </cell>
          <cell r="F12">
            <v>0</v>
          </cell>
          <cell r="G12">
            <v>0</v>
          </cell>
          <cell r="H12">
            <v>0</v>
          </cell>
          <cell r="I12">
            <v>6157222</v>
          </cell>
        </row>
        <row r="13">
          <cell r="A13" t="str">
            <v>Less: TWDV of qualifying expenditure</v>
          </cell>
          <cell r="B13">
            <v>0</v>
          </cell>
          <cell r="C13">
            <v>0</v>
          </cell>
          <cell r="D13">
            <v>27296036</v>
          </cell>
          <cell r="E13">
            <v>0</v>
          </cell>
          <cell r="F13" t="str">
            <v>(-): Prov. Doubtful debts</v>
          </cell>
          <cell r="G13">
            <v>-10871488</v>
          </cell>
          <cell r="H13">
            <v>0</v>
          </cell>
          <cell r="I13">
            <v>-1240954</v>
          </cell>
        </row>
        <row r="14">
          <cell r="A14" t="str">
            <v>Sales proceed on disposal</v>
          </cell>
          <cell r="B14">
            <v>0</v>
          </cell>
          <cell r="C14" t="str">
            <v>U - 5</v>
          </cell>
          <cell r="D14">
            <v>198013</v>
          </cell>
          <cell r="E14" t="str">
            <v>(a2)</v>
          </cell>
          <cell r="F14" t="str">
            <v>(+): Bad debts recoverred</v>
          </cell>
          <cell r="G14">
            <v>0</v>
          </cell>
          <cell r="H14">
            <v>0</v>
          </cell>
          <cell r="I14">
            <v>0</v>
          </cell>
        </row>
        <row r="15">
          <cell r="A15" t="str">
            <v>Gain/(loss) on disposal</v>
          </cell>
          <cell r="B15">
            <v>0</v>
          </cell>
          <cell r="C15" t="str">
            <v>F - 21</v>
          </cell>
          <cell r="D15">
            <v>24001</v>
          </cell>
          <cell r="E15">
            <v>0</v>
          </cell>
          <cell r="F15" t="str">
            <v>Net Balance</v>
          </cell>
          <cell r="G15">
            <v>0</v>
          </cell>
          <cell r="H15">
            <v>0</v>
          </cell>
          <cell r="I15">
            <v>4916268</v>
          </cell>
          <cell r="J15" t="str">
            <v>(b)</v>
          </cell>
        </row>
        <row r="16">
          <cell r="A16" t="str">
            <v>Less : Property plant written off</v>
          </cell>
          <cell r="B16">
            <v>0</v>
          </cell>
          <cell r="C16">
            <v>0</v>
          </cell>
          <cell r="D16">
            <v>0</v>
          </cell>
          <cell r="E16" t="str">
            <v>(a1)</v>
          </cell>
          <cell r="F16">
            <v>0</v>
          </cell>
          <cell r="G16">
            <v>9202629</v>
          </cell>
          <cell r="H16">
            <v>0</v>
          </cell>
          <cell r="I16">
            <v>7868099</v>
          </cell>
        </row>
        <row r="17">
          <cell r="A17" t="str">
            <v>Less : Depreciation charged</v>
          </cell>
          <cell r="B17">
            <v>0</v>
          </cell>
          <cell r="C17" t="str">
            <v>F - 21</v>
          </cell>
          <cell r="D17">
            <v>-1629513</v>
          </cell>
          <cell r="E17" t="str">
            <v>(a)</v>
          </cell>
        </row>
        <row r="18">
          <cell r="A18" t="str">
            <v>Drawdown in HP</v>
          </cell>
          <cell r="B18">
            <v>0</v>
          </cell>
          <cell r="C18">
            <v>0</v>
          </cell>
          <cell r="D18">
            <v>0</v>
          </cell>
          <cell r="E18">
            <v>0</v>
          </cell>
          <cell r="F18" t="str">
            <v>FF-1 pg1</v>
          </cell>
          <cell r="G18">
            <v>-12798857</v>
          </cell>
          <cell r="H18">
            <v>0</v>
          </cell>
          <cell r="I18">
            <v>-9599581</v>
          </cell>
        </row>
        <row r="19">
          <cell r="A19" t="str">
            <v>Unreconcile difference Fixed Assets</v>
          </cell>
          <cell r="B19">
            <v>0</v>
          </cell>
          <cell r="C19">
            <v>0</v>
          </cell>
          <cell r="D19">
            <v>-14425</v>
          </cell>
          <cell r="E19" t="str">
            <v>g</v>
          </cell>
          <cell r="F19" t="str">
            <v>FF-1 pg1</v>
          </cell>
          <cell r="G19">
            <v>-3571569</v>
          </cell>
          <cell r="H19">
            <v>0</v>
          </cell>
          <cell r="I19">
            <v>-2558854</v>
          </cell>
        </row>
        <row r="20">
          <cell r="A20" t="str">
            <v>Net balance @ 31/12/2000</v>
          </cell>
          <cell r="B20">
            <v>0</v>
          </cell>
          <cell r="C20">
            <v>0</v>
          </cell>
          <cell r="D20">
            <v>25874112</v>
          </cell>
          <cell r="E20">
            <v>0</v>
          </cell>
          <cell r="F20" t="str">
            <v>FF-1 pg2</v>
          </cell>
          <cell r="G20">
            <v>-15154016</v>
          </cell>
          <cell r="H20">
            <v>0</v>
          </cell>
          <cell r="I20">
            <v>-14994375</v>
          </cell>
        </row>
        <row r="22">
          <cell r="A22" t="str">
            <v>Difference</v>
          </cell>
          <cell r="B22">
            <v>25874112</v>
          </cell>
          <cell r="C22">
            <v>0</v>
          </cell>
          <cell r="D22">
            <v>0</v>
          </cell>
        </row>
        <row r="23">
          <cell r="A23" t="str">
            <v>Timing differences at end of year</v>
          </cell>
          <cell r="B23">
            <v>0</v>
          </cell>
          <cell r="C23">
            <v>0</v>
          </cell>
          <cell r="D23">
            <v>0</v>
          </cell>
          <cell r="E23">
            <v>0</v>
          </cell>
          <cell r="F23">
            <v>0</v>
          </cell>
          <cell r="G23">
            <v>-22321813</v>
          </cell>
          <cell r="H23">
            <v>0</v>
          </cell>
          <cell r="I23">
            <v>-19284711</v>
          </cell>
        </row>
        <row r="24">
          <cell r="F24" t="str">
            <v>MOVEMENT OF CREDITORS</v>
          </cell>
        </row>
        <row r="25">
          <cell r="A25" t="str">
            <v>Deferred tax benefit at end of year at rate of 28%</v>
          </cell>
          <cell r="B25">
            <v>0</v>
          </cell>
          <cell r="C25">
            <v>0</v>
          </cell>
          <cell r="D25">
            <v>0</v>
          </cell>
          <cell r="E25">
            <v>0</v>
          </cell>
          <cell r="F25">
            <v>0</v>
          </cell>
          <cell r="G25">
            <v>-6250107.6400000006</v>
          </cell>
          <cell r="H25">
            <v>0</v>
          </cell>
          <cell r="I25">
            <v>-5399719.0800000001</v>
          </cell>
        </row>
        <row r="26">
          <cell r="A26" t="str">
            <v>MOVEMENT OF INVESTMENTS</v>
          </cell>
          <cell r="B26">
            <v>0</v>
          </cell>
          <cell r="C26">
            <v>0</v>
          </cell>
          <cell r="D26">
            <v>0</v>
          </cell>
          <cell r="E26">
            <v>0</v>
          </cell>
          <cell r="F26" t="str">
            <v>Total trade creditors</v>
          </cell>
          <cell r="G26">
            <v>0</v>
          </cell>
          <cell r="H26">
            <v>0</v>
          </cell>
          <cell r="I26">
            <v>-7064048</v>
          </cell>
          <cell r="J26" t="str">
            <v>(c1)</v>
          </cell>
        </row>
        <row r="27">
          <cell r="C27" t="str">
            <v>&lt;For Disclosure&gt;</v>
          </cell>
          <cell r="D27">
            <v>0</v>
          </cell>
          <cell r="E27">
            <v>0</v>
          </cell>
          <cell r="F27" t="str">
            <v>Total other creditors</v>
          </cell>
          <cell r="G27">
            <v>6288000</v>
          </cell>
          <cell r="H27">
            <v>0</v>
          </cell>
          <cell r="I27">
            <v>3013557</v>
          </cell>
          <cell r="J27" t="str">
            <v>(c2)</v>
          </cell>
        </row>
        <row r="28">
          <cell r="A28" t="str">
            <v>Balance of investment movement</v>
          </cell>
          <cell r="B28">
            <v>0</v>
          </cell>
          <cell r="C28">
            <v>0</v>
          </cell>
          <cell r="D28">
            <v>0</v>
          </cell>
          <cell r="E28" t="str">
            <v>(e1)</v>
          </cell>
          <cell r="F28">
            <v>0</v>
          </cell>
          <cell r="G28">
            <v>0</v>
          </cell>
          <cell r="H28">
            <v>0</v>
          </cell>
          <cell r="I28">
            <v>0</v>
          </cell>
        </row>
        <row r="29">
          <cell r="A29" t="str">
            <v>(+) : Increase in share premium</v>
          </cell>
          <cell r="B29">
            <v>0</v>
          </cell>
          <cell r="C29">
            <v>0</v>
          </cell>
          <cell r="D29">
            <v>0</v>
          </cell>
          <cell r="E29" t="str">
            <v>(e2)</v>
          </cell>
          <cell r="F29" t="str">
            <v>unreconcile difference FA</v>
          </cell>
          <cell r="G29">
            <v>0</v>
          </cell>
          <cell r="H29">
            <v>0</v>
          </cell>
          <cell r="I29">
            <v>-160761</v>
          </cell>
        </row>
        <row r="30">
          <cell r="D30">
            <v>0</v>
          </cell>
        </row>
        <row r="31">
          <cell r="A31" t="str">
            <v xml:space="preserve">Unreconcile difference </v>
          </cell>
          <cell r="B31">
            <v>0</v>
          </cell>
          <cell r="C31">
            <v>0</v>
          </cell>
          <cell r="D31">
            <v>0</v>
          </cell>
          <cell r="E31">
            <v>0</v>
          </cell>
          <cell r="F31">
            <v>0</v>
          </cell>
          <cell r="G31">
            <v>0</v>
          </cell>
          <cell r="H31">
            <v>0</v>
          </cell>
          <cell r="I31">
            <v>0</v>
          </cell>
        </row>
        <row r="32">
          <cell r="A32" t="str">
            <v>(-) : Amortised for the year</v>
          </cell>
          <cell r="B32">
            <v>0</v>
          </cell>
          <cell r="C32">
            <v>0</v>
          </cell>
          <cell r="D32">
            <v>0</v>
          </cell>
          <cell r="E32">
            <v>0</v>
          </cell>
          <cell r="F32" t="str">
            <v>Net Balance</v>
          </cell>
          <cell r="G32">
            <v>0</v>
          </cell>
          <cell r="H32">
            <v>0</v>
          </cell>
          <cell r="I32">
            <v>-4211252</v>
          </cell>
          <cell r="J32" t="str">
            <v>(c )</v>
          </cell>
        </row>
        <row r="33">
          <cell r="A33" t="str">
            <v>Net balance @ 31/12/2000</v>
          </cell>
          <cell r="B33">
            <v>0</v>
          </cell>
          <cell r="C33">
            <v>0</v>
          </cell>
          <cell r="D33">
            <v>0</v>
          </cell>
        </row>
        <row r="35">
          <cell r="F35" t="str">
            <v>MOVEMENT OF RELATED COMPANIES</v>
          </cell>
        </row>
        <row r="37">
          <cell r="F37" t="str">
            <v>Due from subsidiaries</v>
          </cell>
          <cell r="G37">
            <v>0</v>
          </cell>
          <cell r="H37">
            <v>0</v>
          </cell>
          <cell r="I37">
            <v>0</v>
          </cell>
        </row>
        <row r="38">
          <cell r="F38" t="str">
            <v>Due to holding coy -KGB</v>
          </cell>
          <cell r="G38">
            <v>0</v>
          </cell>
          <cell r="H38">
            <v>0</v>
          </cell>
          <cell r="I38">
            <v>302570</v>
          </cell>
          <cell r="J38" t="str">
            <v>(f1)</v>
          </cell>
        </row>
        <row r="39">
          <cell r="F39" t="str">
            <v>Due to related coy -RCSB</v>
          </cell>
          <cell r="G39">
            <v>0</v>
          </cell>
          <cell r="H39">
            <v>0</v>
          </cell>
          <cell r="I39">
            <v>11000</v>
          </cell>
          <cell r="J39" t="str">
            <v>(f2)</v>
          </cell>
        </row>
        <row r="40">
          <cell r="I40">
            <v>313570</v>
          </cell>
          <cell r="J40" t="str">
            <v>(f)</v>
          </cell>
        </row>
        <row r="41">
          <cell r="A41" t="str">
            <v>MOVEMENT OF TAXATION</v>
          </cell>
        </row>
        <row r="43">
          <cell r="A43" t="str">
            <v>Provision in previous year</v>
          </cell>
          <cell r="B43">
            <v>0</v>
          </cell>
          <cell r="C43">
            <v>0</v>
          </cell>
          <cell r="D43">
            <v>0</v>
          </cell>
          <cell r="E43">
            <v>0</v>
          </cell>
          <cell r="F43" t="str">
            <v>Due to subsidiaries</v>
          </cell>
          <cell r="G43">
            <v>0</v>
          </cell>
          <cell r="H43">
            <v>0</v>
          </cell>
          <cell r="I43">
            <v>0</v>
          </cell>
        </row>
        <row r="44">
          <cell r="A44" t="str">
            <v>(+) : Provision for the year</v>
          </cell>
          <cell r="B44">
            <v>0</v>
          </cell>
          <cell r="C44">
            <v>0</v>
          </cell>
          <cell r="D44">
            <v>0</v>
          </cell>
          <cell r="E44">
            <v>0</v>
          </cell>
          <cell r="F44" t="str">
            <v>Due to holding coy</v>
          </cell>
          <cell r="G44">
            <v>0</v>
          </cell>
          <cell r="H44">
            <v>0</v>
          </cell>
          <cell r="I44">
            <v>0</v>
          </cell>
        </row>
        <row r="45">
          <cell r="A45" t="str">
            <v xml:space="preserve">(+) : Deferred taxation </v>
          </cell>
          <cell r="B45">
            <v>0</v>
          </cell>
          <cell r="C45" t="str">
            <v>FF - 3</v>
          </cell>
          <cell r="D45">
            <v>0</v>
          </cell>
          <cell r="E45">
            <v>0</v>
          </cell>
          <cell r="F45">
            <v>0</v>
          </cell>
          <cell r="G45">
            <v>0</v>
          </cell>
          <cell r="H45">
            <v>0</v>
          </cell>
          <cell r="I45">
            <v>0</v>
          </cell>
        </row>
        <row r="46">
          <cell r="I46">
            <v>0</v>
          </cell>
          <cell r="J46" t="str">
            <v>(k)</v>
          </cell>
        </row>
        <row r="47">
          <cell r="D47">
            <v>0</v>
          </cell>
        </row>
        <row r="48">
          <cell r="A48" t="str">
            <v>(-) Tax paid during the year</v>
          </cell>
          <cell r="B48">
            <v>0</v>
          </cell>
          <cell r="C48">
            <v>0</v>
          </cell>
          <cell r="D48">
            <v>0</v>
          </cell>
          <cell r="E48" t="str">
            <v>(e)</v>
          </cell>
        </row>
        <row r="49">
          <cell r="A49" t="str">
            <v>Net tax balance @ 31/12/2001</v>
          </cell>
          <cell r="B49">
            <v>0</v>
          </cell>
          <cell r="C49">
            <v>0</v>
          </cell>
          <cell r="D49">
            <v>0</v>
          </cell>
        </row>
      </sheetData>
      <sheetData sheetId="18" refreshError="1">
        <row r="1">
          <cell r="A1" t="str">
            <v>INTEGRATED BRICKWORKS SDN. BHD.</v>
          </cell>
          <cell r="B1" t="str">
            <v>Integrated Brickworks S/B</v>
          </cell>
        </row>
        <row r="2">
          <cell r="A2" t="str">
            <v>A: 31 DECEMBER, 2001</v>
          </cell>
          <cell r="B2" t="str">
            <v>A: 31 December 2001</v>
          </cell>
        </row>
        <row r="3">
          <cell r="A3" t="str">
            <v>Disclosure Items</v>
          </cell>
          <cell r="B3" t="str">
            <v>Due To Holding &amp; Ultimate Holding Co.</v>
          </cell>
        </row>
        <row r="4">
          <cell r="E4">
            <v>2001</v>
          </cell>
          <cell r="F4">
            <v>2000</v>
          </cell>
        </row>
        <row r="5">
          <cell r="E5" t="str">
            <v>&lt;-------------------------Current Year----------------------&gt;</v>
          </cell>
        </row>
        <row r="6">
          <cell r="A6" t="str">
            <v>Depreciation</v>
          </cell>
          <cell r="B6">
            <v>0</v>
          </cell>
          <cell r="C6" t="str">
            <v>U</v>
          </cell>
          <cell r="D6" t="str">
            <v>Adjusted</v>
          </cell>
          <cell r="E6">
            <v>1629513</v>
          </cell>
          <cell r="F6">
            <v>1658782</v>
          </cell>
        </row>
        <row r="7">
          <cell r="A7" t="str">
            <v>Provision for doubtful debts</v>
          </cell>
          <cell r="B7">
            <v>0</v>
          </cell>
          <cell r="C7">
            <v>30</v>
          </cell>
          <cell r="D7" t="str">
            <v>31/12/00</v>
          </cell>
          <cell r="E7">
            <v>1240954</v>
          </cell>
          <cell r="F7">
            <v>940265</v>
          </cell>
        </row>
        <row r="8">
          <cell r="A8" t="str">
            <v>Bad debts written-off</v>
          </cell>
          <cell r="B8">
            <v>0</v>
          </cell>
          <cell r="C8">
            <v>0</v>
          </cell>
          <cell r="D8">
            <v>0</v>
          </cell>
          <cell r="E8">
            <v>0</v>
          </cell>
          <cell r="F8">
            <v>4527</v>
          </cell>
        </row>
        <row r="9">
          <cell r="A9" t="str">
            <v>Other Interest charges</v>
          </cell>
          <cell r="B9">
            <v>0</v>
          </cell>
          <cell r="C9">
            <v>0</v>
          </cell>
          <cell r="D9">
            <v>0</v>
          </cell>
          <cell r="E9">
            <v>186272</v>
          </cell>
          <cell r="F9">
            <v>0</v>
          </cell>
        </row>
        <row r="10">
          <cell r="A10" t="str">
            <v>Interest payable of KGB</v>
          </cell>
          <cell r="B10" t="str">
            <v>Right Class SB :</v>
          </cell>
          <cell r="C10">
            <v>0</v>
          </cell>
          <cell r="D10">
            <v>0</v>
          </cell>
          <cell r="E10">
            <v>625755</v>
          </cell>
          <cell r="F10">
            <v>550485</v>
          </cell>
        </row>
        <row r="11">
          <cell r="A11" t="str">
            <v>Interest payable to Right Class</v>
          </cell>
          <cell r="B11" t="str">
            <v xml:space="preserve">  - Loan -short term advances</v>
          </cell>
          <cell r="C11">
            <v>0</v>
          </cell>
          <cell r="D11">
            <v>45384</v>
          </cell>
          <cell r="E11">
            <v>11000</v>
          </cell>
          <cell r="F11">
            <v>11000</v>
          </cell>
        </row>
        <row r="12">
          <cell r="A12" t="str">
            <v>Audit fee</v>
          </cell>
          <cell r="B12" t="str">
            <v>- current account</v>
          </cell>
          <cell r="C12">
            <v>0</v>
          </cell>
          <cell r="D12">
            <v>1100000</v>
          </cell>
          <cell r="E12">
            <v>1100000</v>
          </cell>
          <cell r="F12">
            <v>0</v>
          </cell>
        </row>
        <row r="13">
          <cell r="B13" t="str">
            <v>current year</v>
          </cell>
          <cell r="C13">
            <v>0</v>
          </cell>
          <cell r="D13">
            <v>1145384</v>
          </cell>
          <cell r="E13">
            <v>12000</v>
          </cell>
          <cell r="F13">
            <v>12000</v>
          </cell>
        </row>
        <row r="14">
          <cell r="D14" t="str">
            <v>F-2</v>
          </cell>
          <cell r="E14">
            <v>0</v>
          </cell>
          <cell r="F14">
            <v>0</v>
          </cell>
        </row>
        <row r="15">
          <cell r="A15" t="str">
            <v>Royalty paid</v>
          </cell>
          <cell r="B15">
            <v>0</v>
          </cell>
          <cell r="C15" t="str">
            <v>CC -1</v>
          </cell>
          <cell r="D15">
            <v>0</v>
          </cell>
          <cell r="E15">
            <v>70923</v>
          </cell>
          <cell r="F15">
            <v>68515</v>
          </cell>
        </row>
        <row r="16">
          <cell r="A16" t="str">
            <v>Rental of premises</v>
          </cell>
          <cell r="B16">
            <v>0</v>
          </cell>
          <cell r="C16">
            <v>0</v>
          </cell>
          <cell r="D16">
            <v>0</v>
          </cell>
          <cell r="E16">
            <v>40000</v>
          </cell>
          <cell r="F16">
            <v>40000</v>
          </cell>
        </row>
        <row r="17">
          <cell r="A17" t="str">
            <v>Interest receivable from KGB</v>
          </cell>
          <cell r="B17" t="str">
            <v>Kumpulan Guthrie Bhd.</v>
          </cell>
          <cell r="C17">
            <v>70</v>
          </cell>
          <cell r="D17">
            <v>0</v>
          </cell>
          <cell r="E17">
            <v>0</v>
          </cell>
          <cell r="F17">
            <v>0</v>
          </cell>
        </row>
        <row r="18">
          <cell r="A18" t="str">
            <v>Gains on disposal of fixed assets</v>
          </cell>
          <cell r="B18" t="str">
            <v xml:space="preserve">  - Loan -short term advances</v>
          </cell>
          <cell r="C18">
            <v>70</v>
          </cell>
          <cell r="D18">
            <v>4000000</v>
          </cell>
          <cell r="E18">
            <v>24001</v>
          </cell>
          <cell r="F18">
            <v>0</v>
          </cell>
        </row>
        <row r="19">
          <cell r="A19" t="str">
            <v>Other income</v>
          </cell>
          <cell r="B19" t="str">
            <v>- current account</v>
          </cell>
          <cell r="C19">
            <v>70</v>
          </cell>
          <cell r="D19">
            <v>11521253</v>
          </cell>
          <cell r="E19">
            <v>55527</v>
          </cell>
          <cell r="F19">
            <v>3270</v>
          </cell>
        </row>
        <row r="20">
          <cell r="D20">
            <v>15521253</v>
          </cell>
          <cell r="E20">
            <v>15823823</v>
          </cell>
          <cell r="F20" t="str">
            <v>(a)</v>
          </cell>
        </row>
        <row r="21">
          <cell r="D21" t="str">
            <v>F-2</v>
          </cell>
          <cell r="E21">
            <v>0</v>
          </cell>
          <cell r="F21">
            <v>0</v>
          </cell>
        </row>
      </sheetData>
      <sheetData sheetId="19" refreshError="1">
        <row r="1">
          <cell r="A1" t="str">
            <v>Integrated Brickworks S/B</v>
          </cell>
        </row>
        <row r="2">
          <cell r="A2" t="str">
            <v>A: 31 DECEMBER, 2001</v>
          </cell>
        </row>
        <row r="3">
          <cell r="A3" t="str">
            <v>Cash and Bank Balances</v>
          </cell>
        </row>
        <row r="4">
          <cell r="A4" t="str">
            <v>Profit and Loss</v>
          </cell>
        </row>
        <row r="5">
          <cell r="B5" t="str">
            <v>w/p ref</v>
          </cell>
          <cell r="C5" t="str">
            <v xml:space="preserve">Adjusted </v>
          </cell>
          <cell r="D5" t="str">
            <v>Unadjusted</v>
          </cell>
          <cell r="E5">
            <v>0</v>
          </cell>
          <cell r="F5" t="str">
            <v xml:space="preserve">       Adjustments</v>
          </cell>
          <cell r="G5">
            <v>0</v>
          </cell>
          <cell r="H5">
            <v>0</v>
          </cell>
          <cell r="I5" t="str">
            <v>Adjusted</v>
          </cell>
        </row>
        <row r="6">
          <cell r="B6" t="str">
            <v>w/p ref</v>
          </cell>
          <cell r="C6" t="str">
            <v>Adjusted</v>
          </cell>
          <cell r="D6" t="str">
            <v>Unadjusted</v>
          </cell>
          <cell r="E6">
            <v>0</v>
          </cell>
          <cell r="F6" t="str">
            <v>Adjustments</v>
          </cell>
          <cell r="G6">
            <v>0</v>
          </cell>
          <cell r="H6" t="str">
            <v>Cr</v>
          </cell>
          <cell r="I6" t="str">
            <v>Adjusted</v>
          </cell>
        </row>
        <row r="7">
          <cell r="C7" t="str">
            <v>31/12/00</v>
          </cell>
          <cell r="D7" t="str">
            <v>31/12/01</v>
          </cell>
          <cell r="E7">
            <v>0</v>
          </cell>
          <cell r="F7" t="str">
            <v>Dr</v>
          </cell>
          <cell r="G7">
            <v>0</v>
          </cell>
          <cell r="H7" t="str">
            <v>Cr</v>
          </cell>
          <cell r="I7" t="str">
            <v>31/12/01</v>
          </cell>
        </row>
        <row r="8">
          <cell r="A8" t="str">
            <v>Turnover</v>
          </cell>
          <cell r="B8">
            <v>10</v>
          </cell>
          <cell r="C8">
            <v>19963505</v>
          </cell>
          <cell r="D8">
            <v>7784506</v>
          </cell>
          <cell r="E8">
            <v>0</v>
          </cell>
          <cell r="F8">
            <v>0</v>
          </cell>
          <cell r="G8">
            <v>0</v>
          </cell>
          <cell r="H8">
            <v>0</v>
          </cell>
          <cell r="I8">
            <v>7784506</v>
          </cell>
        </row>
        <row r="9">
          <cell r="A9" t="str">
            <v>Malayan Banking Bhd.</v>
          </cell>
          <cell r="B9" t="str">
            <v>A-1</v>
          </cell>
          <cell r="C9">
            <v>712523</v>
          </cell>
          <cell r="D9">
            <v>-69624</v>
          </cell>
          <cell r="E9" t="str">
            <v>&lt;102&gt;</v>
          </cell>
          <cell r="F9">
            <v>304036</v>
          </cell>
          <cell r="G9">
            <v>0</v>
          </cell>
          <cell r="H9">
            <v>0</v>
          </cell>
          <cell r="I9">
            <v>234412</v>
          </cell>
        </row>
        <row r="10">
          <cell r="A10" t="str">
            <v>Less: Cost of sales</v>
          </cell>
          <cell r="B10">
            <v>20</v>
          </cell>
          <cell r="C10">
            <v>-19258874</v>
          </cell>
          <cell r="D10">
            <v>-8129913</v>
          </cell>
          <cell r="E10" t="str">
            <v>&lt;103&gt;</v>
          </cell>
          <cell r="F10">
            <v>0</v>
          </cell>
          <cell r="G10">
            <v>0</v>
          </cell>
          <cell r="H10">
            <v>0</v>
          </cell>
          <cell r="I10">
            <v>-8135857</v>
          </cell>
        </row>
        <row r="11">
          <cell r="E11" t="str">
            <v>&lt;208&gt;</v>
          </cell>
          <cell r="F11">
            <v>259</v>
          </cell>
          <cell r="G11" t="str">
            <v>&lt;101&gt;</v>
          </cell>
          <cell r="H11">
            <v>0</v>
          </cell>
        </row>
        <row r="12">
          <cell r="E12" t="str">
            <v>&lt;209&gt;</v>
          </cell>
          <cell r="F12">
            <v>2821</v>
          </cell>
        </row>
        <row r="14">
          <cell r="A14" t="str">
            <v>Cash in hand</v>
          </cell>
          <cell r="B14">
            <v>0</v>
          </cell>
          <cell r="C14">
            <v>1681</v>
          </cell>
          <cell r="D14">
            <v>1958</v>
          </cell>
          <cell r="E14" t="str">
            <v>(a)</v>
          </cell>
          <cell r="F14">
            <v>0</v>
          </cell>
          <cell r="G14">
            <v>0</v>
          </cell>
          <cell r="H14">
            <v>0</v>
          </cell>
          <cell r="I14">
            <v>1958</v>
          </cell>
        </row>
        <row r="16">
          <cell r="A16" t="str">
            <v>Less: Operating expenses</v>
          </cell>
          <cell r="B16">
            <v>0</v>
          </cell>
          <cell r="C16">
            <v>714204</v>
          </cell>
          <cell r="D16">
            <v>-67666</v>
          </cell>
          <cell r="E16">
            <v>0</v>
          </cell>
          <cell r="F16">
            <v>0</v>
          </cell>
          <cell r="G16">
            <v>0</v>
          </cell>
          <cell r="H16">
            <v>0</v>
          </cell>
          <cell r="I16">
            <v>236370</v>
          </cell>
        </row>
        <row r="17">
          <cell r="A17" t="str">
            <v>Operating expenses</v>
          </cell>
          <cell r="B17">
            <v>30</v>
          </cell>
          <cell r="C17">
            <v>-2141789</v>
          </cell>
          <cell r="D17">
            <v>-1810977</v>
          </cell>
          <cell r="E17" t="str">
            <v>&lt;104&gt;</v>
          </cell>
          <cell r="F17">
            <v>14345</v>
          </cell>
          <cell r="G17" t="str">
            <v>&lt;201&gt;</v>
          </cell>
          <cell r="H17">
            <v>126788</v>
          </cell>
          <cell r="I17">
            <v>-1684430</v>
          </cell>
        </row>
        <row r="18">
          <cell r="C18">
            <v>0</v>
          </cell>
          <cell r="D18">
            <v>0</v>
          </cell>
          <cell r="E18">
            <v>0</v>
          </cell>
          <cell r="F18">
            <v>0</v>
          </cell>
          <cell r="G18" t="str">
            <v>&lt;206&gt;</v>
          </cell>
          <cell r="H18">
            <v>14104</v>
          </cell>
          <cell r="I18">
            <v>0</v>
          </cell>
        </row>
        <row r="19">
          <cell r="A19" t="str">
            <v>Note : (a) - Below TE &amp; materiality scope . PFW.</v>
          </cell>
          <cell r="B19">
            <v>30</v>
          </cell>
          <cell r="C19">
            <v>-179531</v>
          </cell>
          <cell r="D19">
            <v>-81740</v>
          </cell>
          <cell r="E19">
            <v>0</v>
          </cell>
          <cell r="F19">
            <v>0</v>
          </cell>
          <cell r="G19">
            <v>0</v>
          </cell>
          <cell r="H19">
            <v>0</v>
          </cell>
          <cell r="I19">
            <v>-81740</v>
          </cell>
        </row>
        <row r="20">
          <cell r="A20" t="str">
            <v>Provision for doubtful debts</v>
          </cell>
          <cell r="B20">
            <v>30</v>
          </cell>
          <cell r="C20">
            <v>0</v>
          </cell>
          <cell r="D20">
            <v>-1240954</v>
          </cell>
          <cell r="E20">
            <v>0</v>
          </cell>
          <cell r="F20">
            <v>0</v>
          </cell>
          <cell r="G20">
            <v>0</v>
          </cell>
          <cell r="H20">
            <v>0</v>
          </cell>
          <cell r="I20">
            <v>-1240954</v>
          </cell>
        </row>
      </sheetData>
      <sheetData sheetId="20" refreshError="1"/>
      <sheetData sheetId="21" refreshError="1"/>
      <sheetData sheetId="22" refreshError="1">
        <row r="1">
          <cell r="A1" t="str">
            <v>Integrated Brickworks S/B</v>
          </cell>
          <cell r="B1" t="str">
            <v>Integrated Brickworks S/B</v>
          </cell>
        </row>
        <row r="2">
          <cell r="A2" t="str">
            <v>A: 31 DECEMBER, 2001</v>
          </cell>
          <cell r="B2" t="str">
            <v>A: 31 December 2001</v>
          </cell>
        </row>
        <row r="3">
          <cell r="A3" t="str">
            <v>Trade Debtors Circularisation Control</v>
          </cell>
          <cell r="B3" t="str">
            <v>Operating expenses</v>
          </cell>
        </row>
        <row r="5">
          <cell r="A5" t="str">
            <v>Scope: &gt;RM100,000 excluding jobs and debtors under litigation</v>
          </cell>
          <cell r="B5">
            <v>0</v>
          </cell>
          <cell r="C5">
            <v>0</v>
          </cell>
          <cell r="D5">
            <v>0</v>
          </cell>
          <cell r="E5" t="str">
            <v>&lt;-----------------Current Year----------------&gt;</v>
          </cell>
        </row>
        <row r="6">
          <cell r="A6" t="str">
            <v>Source: Trade Debtors Aging</v>
          </cell>
          <cell r="B6">
            <v>0</v>
          </cell>
          <cell r="C6" t="str">
            <v>w/p ref</v>
          </cell>
          <cell r="D6" t="str">
            <v>Adjusted</v>
          </cell>
          <cell r="E6" t="str">
            <v>Unadjusted</v>
          </cell>
          <cell r="F6">
            <v>0</v>
          </cell>
          <cell r="G6" t="str">
            <v xml:space="preserve">       Adjustments</v>
          </cell>
          <cell r="H6">
            <v>0</v>
          </cell>
          <cell r="I6">
            <v>0</v>
          </cell>
          <cell r="J6" t="str">
            <v>Adjusted</v>
          </cell>
        </row>
        <row r="7">
          <cell r="D7" t="str">
            <v>Date</v>
          </cell>
          <cell r="E7" t="str">
            <v>Amount</v>
          </cell>
          <cell r="F7" t="str">
            <v>Amount</v>
          </cell>
          <cell r="G7" t="str">
            <v>Verbally</v>
          </cell>
          <cell r="H7">
            <v>0</v>
          </cell>
          <cell r="I7" t="str">
            <v>Alternative work done</v>
          </cell>
          <cell r="J7" t="str">
            <v>31/12/01</v>
          </cell>
        </row>
        <row r="8">
          <cell r="A8" t="str">
            <v>No.</v>
          </cell>
          <cell r="B8" t="str">
            <v>Name</v>
          </cell>
          <cell r="C8" t="str">
            <v>Ref</v>
          </cell>
          <cell r="D8" t="str">
            <v>Sent</v>
          </cell>
          <cell r="E8" t="str">
            <v>per Aging</v>
          </cell>
          <cell r="F8" t="str">
            <v>Confirmed</v>
          </cell>
          <cell r="G8" t="str">
            <v>Confirmed</v>
          </cell>
          <cell r="H8" t="str">
            <v>Difference</v>
          </cell>
        </row>
        <row r="9">
          <cell r="B9" t="str">
            <v>OPERATIONAL EXPENSES</v>
          </cell>
        </row>
        <row r="10">
          <cell r="A10">
            <v>1</v>
          </cell>
          <cell r="B10" t="str">
            <v>Magna Prima Construction SB</v>
          </cell>
          <cell r="C10">
            <v>0</v>
          </cell>
          <cell r="D10" t="str">
            <v>19/01/2002</v>
          </cell>
          <cell r="E10">
            <v>640086</v>
          </cell>
          <cell r="F10">
            <v>0</v>
          </cell>
          <cell r="G10">
            <v>0</v>
          </cell>
          <cell r="H10">
            <v>0</v>
          </cell>
          <cell r="I10" t="str">
            <v>Vouched invoices and signed</v>
          </cell>
        </row>
        <row r="11">
          <cell r="B11" t="str">
            <v>Staff Cost</v>
          </cell>
          <cell r="C11">
            <v>0</v>
          </cell>
          <cell r="D11">
            <v>0</v>
          </cell>
          <cell r="E11">
            <v>0</v>
          </cell>
          <cell r="F11">
            <v>0</v>
          </cell>
          <cell r="G11">
            <v>0</v>
          </cell>
          <cell r="H11">
            <v>0</v>
          </cell>
          <cell r="I11" t="str">
            <v>Dos (Coverage: 65%&lt;)</v>
          </cell>
        </row>
        <row r="12">
          <cell r="A12">
            <v>2</v>
          </cell>
          <cell r="B12" t="str">
            <v>Intria Bina S/B</v>
          </cell>
          <cell r="C12">
            <v>0</v>
          </cell>
          <cell r="D12">
            <v>597554</v>
          </cell>
          <cell r="E12">
            <v>104897</v>
          </cell>
          <cell r="F12">
            <v>0</v>
          </cell>
          <cell r="G12">
            <v>0</v>
          </cell>
          <cell r="H12">
            <v>0</v>
          </cell>
          <cell r="I12">
            <v>0</v>
          </cell>
          <cell r="J12">
            <v>822496</v>
          </cell>
        </row>
        <row r="13">
          <cell r="B13" t="str">
            <v>Management staff cost</v>
          </cell>
          <cell r="C13">
            <v>0</v>
          </cell>
          <cell r="D13">
            <v>6549</v>
          </cell>
          <cell r="E13">
            <v>80</v>
          </cell>
          <cell r="F13">
            <v>0</v>
          </cell>
          <cell r="G13">
            <v>0</v>
          </cell>
          <cell r="H13">
            <v>0</v>
          </cell>
          <cell r="I13">
            <v>0</v>
          </cell>
          <cell r="J13">
            <v>80</v>
          </cell>
        </row>
        <row r="14">
          <cell r="A14">
            <v>3</v>
          </cell>
          <cell r="B14" t="str">
            <v>Kitacon S/B</v>
          </cell>
          <cell r="C14">
            <v>0</v>
          </cell>
          <cell r="D14">
            <v>47166</v>
          </cell>
          <cell r="E14">
            <v>462803</v>
          </cell>
          <cell r="F14" t="str">
            <v>&lt;104&gt;</v>
          </cell>
          <cell r="G14">
            <v>14345</v>
          </cell>
          <cell r="H14">
            <v>0</v>
          </cell>
          <cell r="I14">
            <v>0</v>
          </cell>
          <cell r="J14">
            <v>59772</v>
          </cell>
        </row>
        <row r="15">
          <cell r="D15">
            <v>651269</v>
          </cell>
          <cell r="E15">
            <v>868003</v>
          </cell>
          <cell r="F15">
            <v>0</v>
          </cell>
          <cell r="G15">
            <v>0</v>
          </cell>
          <cell r="H15">
            <v>0</v>
          </cell>
          <cell r="I15">
            <v>0</v>
          </cell>
          <cell r="J15">
            <v>882348</v>
          </cell>
        </row>
        <row r="16">
          <cell r="A16">
            <v>4</v>
          </cell>
          <cell r="B16" t="str">
            <v>Las Maha Corporation S/B</v>
          </cell>
          <cell r="C16">
            <v>0</v>
          </cell>
          <cell r="D16">
            <v>0</v>
          </cell>
          <cell r="E16">
            <v>335326</v>
          </cell>
        </row>
        <row r="17">
          <cell r="J17">
            <v>212883</v>
          </cell>
        </row>
        <row r="18">
          <cell r="A18">
            <v>5</v>
          </cell>
          <cell r="B18" t="str">
            <v>Mega Geoproducts and Services S/B</v>
          </cell>
          <cell r="C18">
            <v>0</v>
          </cell>
          <cell r="D18">
            <v>0</v>
          </cell>
          <cell r="E18">
            <v>222730</v>
          </cell>
        </row>
        <row r="19">
          <cell r="B19" t="str">
            <v>Office expenses</v>
          </cell>
          <cell r="C19">
            <v>0</v>
          </cell>
          <cell r="D19">
            <v>0</v>
          </cell>
          <cell r="E19">
            <v>212883</v>
          </cell>
          <cell r="F19">
            <v>0</v>
          </cell>
          <cell r="G19">
            <v>0</v>
          </cell>
          <cell r="H19">
            <v>0</v>
          </cell>
          <cell r="I19">
            <v>0</v>
          </cell>
          <cell r="J19">
            <v>212883</v>
          </cell>
        </row>
        <row r="20">
          <cell r="A20">
            <v>6</v>
          </cell>
          <cell r="B20" t="str">
            <v>Siong Construction</v>
          </cell>
          <cell r="C20">
            <v>0</v>
          </cell>
          <cell r="D20">
            <v>421035</v>
          </cell>
          <cell r="E20">
            <v>122131</v>
          </cell>
          <cell r="F20" t="str">
            <v>&lt;2&gt;</v>
          </cell>
          <cell r="G20">
            <v>0</v>
          </cell>
          <cell r="H20">
            <v>0</v>
          </cell>
          <cell r="I20">
            <v>0</v>
          </cell>
          <cell r="J20">
            <v>629883</v>
          </cell>
        </row>
        <row r="21">
          <cell r="B21" t="str">
            <v>Depreciation charges</v>
          </cell>
          <cell r="C21">
            <v>0</v>
          </cell>
          <cell r="D21">
            <v>107101</v>
          </cell>
          <cell r="E21">
            <v>100208</v>
          </cell>
          <cell r="F21" t="str">
            <v>&lt;1&gt;</v>
          </cell>
          <cell r="G21">
            <v>0</v>
          </cell>
          <cell r="H21">
            <v>0</v>
          </cell>
          <cell r="I21">
            <v>0</v>
          </cell>
          <cell r="J21">
            <v>100208</v>
          </cell>
        </row>
        <row r="22">
          <cell r="A22">
            <v>7</v>
          </cell>
          <cell r="B22" t="str">
            <v>Intria Bina S/B - RMC</v>
          </cell>
          <cell r="C22">
            <v>0</v>
          </cell>
          <cell r="D22">
            <v>34247</v>
          </cell>
          <cell r="E22">
            <v>729139</v>
          </cell>
          <cell r="F22">
            <v>0</v>
          </cell>
          <cell r="G22">
            <v>0</v>
          </cell>
          <cell r="H22">
            <v>0</v>
          </cell>
          <cell r="I22">
            <v>0</v>
          </cell>
          <cell r="J22">
            <v>0</v>
          </cell>
        </row>
        <row r="23">
          <cell r="D23">
            <v>562383</v>
          </cell>
          <cell r="E23">
            <v>942974</v>
          </cell>
          <cell r="F23">
            <v>0</v>
          </cell>
          <cell r="G23">
            <v>0</v>
          </cell>
          <cell r="H23">
            <v>0</v>
          </cell>
          <cell r="I23">
            <v>0</v>
          </cell>
          <cell r="J23">
            <v>942974</v>
          </cell>
        </row>
        <row r="24">
          <cell r="A24">
            <v>8</v>
          </cell>
          <cell r="B24" t="str">
            <v>Mascon S/B</v>
          </cell>
          <cell r="C24">
            <v>0</v>
          </cell>
          <cell r="D24">
            <v>0</v>
          </cell>
          <cell r="E24">
            <v>320569</v>
          </cell>
        </row>
        <row r="25">
          <cell r="B25" t="str">
            <v>TOTAL</v>
          </cell>
          <cell r="C25">
            <v>0</v>
          </cell>
          <cell r="D25">
            <v>1213652</v>
          </cell>
          <cell r="E25">
            <v>1810977</v>
          </cell>
          <cell r="F25">
            <v>0</v>
          </cell>
          <cell r="G25">
            <v>0</v>
          </cell>
          <cell r="H25">
            <v>0</v>
          </cell>
          <cell r="I25">
            <v>0</v>
          </cell>
          <cell r="J25">
            <v>1825322</v>
          </cell>
        </row>
        <row r="26">
          <cell r="A26">
            <v>9</v>
          </cell>
          <cell r="B26" t="str">
            <v>Pang Hock Construction S/B</v>
          </cell>
          <cell r="C26">
            <v>0</v>
          </cell>
          <cell r="D26">
            <v>0</v>
          </cell>
          <cell r="E26">
            <v>193272</v>
          </cell>
          <cell r="F26">
            <v>0</v>
          </cell>
          <cell r="G26">
            <v>0</v>
          </cell>
          <cell r="H26">
            <v>0</v>
          </cell>
          <cell r="I26">
            <v>0</v>
          </cell>
          <cell r="J26">
            <v>10</v>
          </cell>
        </row>
        <row r="28">
          <cell r="A28">
            <v>10</v>
          </cell>
          <cell r="B28" t="str">
            <v>Pembinaan Jaya Teknik S/B</v>
          </cell>
          <cell r="C28">
            <v>0</v>
          </cell>
          <cell r="D28">
            <v>0</v>
          </cell>
          <cell r="E28">
            <v>187414</v>
          </cell>
        </row>
        <row r="30">
          <cell r="A30">
            <v>11</v>
          </cell>
          <cell r="B30" t="str">
            <v>Sengwa Jaya Enterprise S/B</v>
          </cell>
          <cell r="C30">
            <v>0</v>
          </cell>
          <cell r="D30">
            <v>129569</v>
          </cell>
          <cell r="E30">
            <v>471611</v>
          </cell>
          <cell r="F30">
            <v>0</v>
          </cell>
          <cell r="G30">
            <v>0</v>
          </cell>
          <cell r="H30">
            <v>0</v>
          </cell>
          <cell r="I30">
            <v>0</v>
          </cell>
          <cell r="J30">
            <v>81740</v>
          </cell>
        </row>
        <row r="31">
          <cell r="E31">
            <v>10</v>
          </cell>
          <cell r="F31">
            <v>0</v>
          </cell>
          <cell r="G31">
            <v>0</v>
          </cell>
          <cell r="H31">
            <v>0</v>
          </cell>
          <cell r="I31">
            <v>0</v>
          </cell>
          <cell r="J31">
            <v>10</v>
          </cell>
        </row>
        <row r="32">
          <cell r="A32">
            <v>12</v>
          </cell>
          <cell r="B32" t="str">
            <v>Syarikat Pembinaan Seroji S/B</v>
          </cell>
          <cell r="C32">
            <v>0</v>
          </cell>
          <cell r="D32">
            <v>0</v>
          </cell>
          <cell r="E32">
            <v>164192</v>
          </cell>
        </row>
        <row r="34">
          <cell r="A34">
            <v>13</v>
          </cell>
          <cell r="B34" t="str">
            <v>WCT Engineering Berhad</v>
          </cell>
          <cell r="C34">
            <v>0</v>
          </cell>
          <cell r="D34">
            <v>0</v>
          </cell>
          <cell r="E34">
            <v>1213287</v>
          </cell>
        </row>
        <row r="36">
          <cell r="A36">
            <v>14</v>
          </cell>
          <cell r="B36" t="str">
            <v>WCT Construction S/B</v>
          </cell>
          <cell r="C36">
            <v>0</v>
          </cell>
          <cell r="D36">
            <v>4527</v>
          </cell>
          <cell r="E36">
            <v>439081</v>
          </cell>
          <cell r="F36">
            <v>0</v>
          </cell>
          <cell r="G36">
            <v>0</v>
          </cell>
          <cell r="H36">
            <v>0</v>
          </cell>
          <cell r="I36">
            <v>0</v>
          </cell>
          <cell r="J36">
            <v>0</v>
          </cell>
        </row>
        <row r="37">
          <cell r="B37" t="str">
            <v>Provision for bad debts written off</v>
          </cell>
          <cell r="C37">
            <v>0</v>
          </cell>
          <cell r="D37">
            <v>940265</v>
          </cell>
          <cell r="E37">
            <v>1240954</v>
          </cell>
          <cell r="F37">
            <v>0</v>
          </cell>
          <cell r="G37">
            <v>0</v>
          </cell>
          <cell r="H37">
            <v>0</v>
          </cell>
          <cell r="I37">
            <v>0</v>
          </cell>
          <cell r="J37">
            <v>1240954</v>
          </cell>
        </row>
        <row r="38">
          <cell r="A38">
            <v>15</v>
          </cell>
          <cell r="B38" t="str">
            <v>YWC Engineering &amp; Constructions S/B</v>
          </cell>
          <cell r="C38">
            <v>0</v>
          </cell>
          <cell r="D38">
            <v>944792</v>
          </cell>
          <cell r="E38">
            <v>142016</v>
          </cell>
          <cell r="F38">
            <v>0</v>
          </cell>
          <cell r="G38">
            <v>0</v>
          </cell>
          <cell r="H38">
            <v>0</v>
          </cell>
          <cell r="I38">
            <v>0</v>
          </cell>
          <cell r="J38">
            <v>1240954</v>
          </cell>
        </row>
        <row r="39">
          <cell r="E39">
            <v>10</v>
          </cell>
          <cell r="F39">
            <v>0</v>
          </cell>
          <cell r="G39">
            <v>0</v>
          </cell>
          <cell r="H39">
            <v>0</v>
          </cell>
          <cell r="I39">
            <v>0</v>
          </cell>
          <cell r="J39">
            <v>10</v>
          </cell>
        </row>
        <row r="40">
          <cell r="A40">
            <v>16</v>
          </cell>
          <cell r="B40" t="str">
            <v>Ken Grouting S/B</v>
          </cell>
          <cell r="C40">
            <v>0</v>
          </cell>
          <cell r="D40">
            <v>0</v>
          </cell>
          <cell r="E40">
            <v>103340</v>
          </cell>
        </row>
        <row r="41">
          <cell r="B41" t="str">
            <v>INTEREST CHARGES</v>
          </cell>
        </row>
        <row r="42">
          <cell r="A42">
            <v>17</v>
          </cell>
          <cell r="B42" t="str">
            <v>Pembinaan Purcon S/B</v>
          </cell>
          <cell r="C42">
            <v>0</v>
          </cell>
          <cell r="D42">
            <v>0</v>
          </cell>
          <cell r="E42">
            <v>104091</v>
          </cell>
        </row>
        <row r="43">
          <cell r="B43" t="str">
            <v>Interest charges - KGB</v>
          </cell>
          <cell r="C43">
            <v>0</v>
          </cell>
          <cell r="D43">
            <v>550485</v>
          </cell>
          <cell r="E43">
            <v>625755</v>
          </cell>
          <cell r="F43">
            <v>0</v>
          </cell>
          <cell r="G43">
            <v>0</v>
          </cell>
          <cell r="H43">
            <v>0</v>
          </cell>
          <cell r="I43">
            <v>0</v>
          </cell>
          <cell r="J43">
            <v>625755</v>
          </cell>
        </row>
        <row r="44">
          <cell r="A44">
            <v>18</v>
          </cell>
          <cell r="B44" t="str">
            <v>Pembinaan Mitra Jaya S/B</v>
          </cell>
          <cell r="C44">
            <v>0</v>
          </cell>
          <cell r="D44">
            <v>11003</v>
          </cell>
          <cell r="E44">
            <v>311625</v>
          </cell>
          <cell r="F44">
            <v>0</v>
          </cell>
          <cell r="G44">
            <v>0</v>
          </cell>
          <cell r="H44">
            <v>0</v>
          </cell>
          <cell r="I44">
            <v>0</v>
          </cell>
          <cell r="J44">
            <v>11000</v>
          </cell>
        </row>
        <row r="45">
          <cell r="B45" t="str">
            <v>Interest charges - external &amp; other</v>
          </cell>
          <cell r="C45">
            <v>0</v>
          </cell>
          <cell r="D45">
            <v>199870</v>
          </cell>
          <cell r="E45">
            <v>186272</v>
          </cell>
          <cell r="F45">
            <v>0</v>
          </cell>
          <cell r="G45">
            <v>0</v>
          </cell>
          <cell r="H45">
            <v>0</v>
          </cell>
          <cell r="I45">
            <v>0</v>
          </cell>
          <cell r="J45">
            <v>186272</v>
          </cell>
        </row>
        <row r="46">
          <cell r="A46">
            <v>19</v>
          </cell>
          <cell r="B46" t="str">
            <v>Readybuilt (M) S/B</v>
          </cell>
          <cell r="C46">
            <v>0</v>
          </cell>
          <cell r="D46">
            <v>14484</v>
          </cell>
          <cell r="E46">
            <v>114282</v>
          </cell>
          <cell r="F46">
            <v>0</v>
          </cell>
          <cell r="G46">
            <v>0</v>
          </cell>
          <cell r="H46">
            <v>0</v>
          </cell>
          <cell r="I46">
            <v>0</v>
          </cell>
          <cell r="J46">
            <v>0</v>
          </cell>
        </row>
        <row r="47">
          <cell r="B47" t="str">
            <v>TOTAL</v>
          </cell>
          <cell r="C47">
            <v>0</v>
          </cell>
          <cell r="D47">
            <v>775842</v>
          </cell>
          <cell r="E47">
            <v>823027</v>
          </cell>
          <cell r="F47">
            <v>0</v>
          </cell>
          <cell r="G47">
            <v>0</v>
          </cell>
          <cell r="H47">
            <v>0</v>
          </cell>
          <cell r="I47">
            <v>0</v>
          </cell>
          <cell r="J47">
            <v>823027</v>
          </cell>
        </row>
        <row r="48">
          <cell r="E48">
            <v>10</v>
          </cell>
          <cell r="F48">
            <v>0</v>
          </cell>
          <cell r="G48">
            <v>0</v>
          </cell>
          <cell r="H48">
            <v>0</v>
          </cell>
          <cell r="I48">
            <v>0</v>
          </cell>
          <cell r="J48">
            <v>10</v>
          </cell>
        </row>
        <row r="49">
          <cell r="E49">
            <v>6381892</v>
          </cell>
        </row>
        <row r="51">
          <cell r="B51" t="str">
            <v>Total debtors balance (net of debtors under litigation)</v>
          </cell>
          <cell r="C51">
            <v>0</v>
          </cell>
          <cell r="D51">
            <v>0</v>
          </cell>
          <cell r="E51">
            <v>8929209</v>
          </cell>
        </row>
        <row r="53">
          <cell r="B53" t="str">
            <v>Coverage</v>
          </cell>
          <cell r="C53">
            <v>0</v>
          </cell>
          <cell r="D53">
            <v>0</v>
          </cell>
          <cell r="E53">
            <v>0.71472086721231409</v>
          </cell>
        </row>
        <row r="55">
          <cell r="A55" t="str">
            <v>NOTE :</v>
          </cell>
        </row>
        <row r="56">
          <cell r="A56" t="str">
            <v>Coverage is low as there are many debtors who are made up of relatively small balances.</v>
          </cell>
        </row>
      </sheetData>
      <sheetData sheetId="23" refreshError="1"/>
      <sheetData sheetId="24" refreshError="1">
        <row r="1">
          <cell r="A1" t="str">
            <v>Integrated Brickworks S/B</v>
          </cell>
          <cell r="B1" t="str">
            <v>Integrated Brickworks S/B</v>
          </cell>
        </row>
        <row r="2">
          <cell r="A2" t="str">
            <v>A: 31 DECEMBER, 2000</v>
          </cell>
          <cell r="B2" t="str">
            <v>Statutory Audit @ 31 December 2001</v>
          </cell>
        </row>
        <row r="3">
          <cell r="A3" t="str">
            <v>NRV test - Based on largest quantity sold (per quantity ordered)</v>
          </cell>
          <cell r="B3" t="str">
            <v>Operating expenses</v>
          </cell>
        </row>
        <row r="5">
          <cell r="D5" t="str">
            <v>Quantity</v>
          </cell>
          <cell r="E5" t="str">
            <v>Cost per</v>
          </cell>
          <cell r="F5" t="str">
            <v>Sales Price</v>
          </cell>
          <cell r="G5" t="str">
            <v>Diff of</v>
          </cell>
          <cell r="H5" t="str">
            <v xml:space="preserve">Total </v>
          </cell>
        </row>
        <row r="6">
          <cell r="B6" t="str">
            <v>Code</v>
          </cell>
          <cell r="C6" t="str">
            <v>Descrpition</v>
          </cell>
          <cell r="D6" t="str">
            <v>Sold</v>
          </cell>
          <cell r="E6" t="str">
            <v>unit</v>
          </cell>
          <cell r="F6" t="str">
            <v>per unit</v>
          </cell>
          <cell r="G6" t="str">
            <v>Mark-up/unit</v>
          </cell>
          <cell r="H6" t="str">
            <v>mark-up</v>
          </cell>
          <cell r="I6" t="str">
            <v>Total shortage</v>
          </cell>
          <cell r="J6" t="str">
            <v>Notes</v>
          </cell>
        </row>
        <row r="7">
          <cell r="D7" t="str">
            <v>A</v>
          </cell>
          <cell r="E7" t="str">
            <v>B</v>
          </cell>
          <cell r="F7" t="str">
            <v>C</v>
          </cell>
          <cell r="G7" t="str">
            <v>D = C - B</v>
          </cell>
          <cell r="H7" t="str">
            <v>E = D x A</v>
          </cell>
          <cell r="I7" t="str">
            <v>Cr</v>
          </cell>
          <cell r="J7" t="str">
            <v>31/12/01</v>
          </cell>
        </row>
        <row r="9">
          <cell r="A9">
            <v>1</v>
          </cell>
          <cell r="B9" t="str">
            <v>10B.02</v>
          </cell>
          <cell r="C9" t="str">
            <v>Concrete Brick</v>
          </cell>
          <cell r="D9">
            <v>629280</v>
          </cell>
          <cell r="E9">
            <v>0.13800000000000001</v>
          </cell>
          <cell r="F9">
            <v>0.14000000000000001</v>
          </cell>
          <cell r="G9">
            <v>2.0000000000000018E-3</v>
          </cell>
          <cell r="H9">
            <v>1258.5600000000011</v>
          </cell>
          <cell r="I9">
            <v>0</v>
          </cell>
        </row>
        <row r="10">
          <cell r="B10" t="str">
            <v>Advertising &amp; promotion</v>
          </cell>
          <cell r="C10">
            <v>0</v>
          </cell>
          <cell r="D10">
            <v>99049</v>
          </cell>
          <cell r="E10">
            <v>99049</v>
          </cell>
          <cell r="F10">
            <v>0</v>
          </cell>
          <cell r="G10">
            <v>0</v>
          </cell>
          <cell r="H10">
            <v>0</v>
          </cell>
          <cell r="I10">
            <v>0</v>
          </cell>
          <cell r="J10">
            <v>99049</v>
          </cell>
        </row>
        <row r="11">
          <cell r="A11">
            <v>2</v>
          </cell>
          <cell r="B11" t="str">
            <v>12.01</v>
          </cell>
          <cell r="C11" t="str">
            <v>4.5" Full Block (Load Bearing)</v>
          </cell>
          <cell r="D11">
            <v>224878</v>
          </cell>
          <cell r="E11">
            <v>0.7601</v>
          </cell>
          <cell r="F11">
            <v>1.1000000000000001</v>
          </cell>
          <cell r="G11">
            <v>0.33990000000000009</v>
          </cell>
          <cell r="H11">
            <v>76436.032200000016</v>
          </cell>
          <cell r="I11">
            <v>0</v>
          </cell>
          <cell r="J11">
            <v>15100</v>
          </cell>
        </row>
        <row r="12">
          <cell r="B12" t="str">
            <v>Travelling expenses</v>
          </cell>
          <cell r="C12">
            <v>0</v>
          </cell>
          <cell r="D12">
            <v>16742</v>
          </cell>
          <cell r="E12">
            <v>16742</v>
          </cell>
          <cell r="F12">
            <v>0</v>
          </cell>
          <cell r="G12">
            <v>0</v>
          </cell>
          <cell r="H12">
            <v>0</v>
          </cell>
          <cell r="I12">
            <v>0</v>
          </cell>
          <cell r="J12">
            <v>16742</v>
          </cell>
        </row>
        <row r="13">
          <cell r="A13">
            <v>3</v>
          </cell>
          <cell r="B13" t="str">
            <v>15.01</v>
          </cell>
          <cell r="C13" t="str">
            <v>6" Full Block (Load Bearing)</v>
          </cell>
          <cell r="D13">
            <v>72247</v>
          </cell>
          <cell r="E13">
            <v>1.0954999999999999</v>
          </cell>
          <cell r="F13">
            <v>1.44</v>
          </cell>
          <cell r="G13">
            <v>0.34450000000000003</v>
          </cell>
          <cell r="H13">
            <v>24889.091500000002</v>
          </cell>
          <cell r="I13">
            <v>0</v>
          </cell>
          <cell r="J13">
            <v>0</v>
          </cell>
        </row>
        <row r="14">
          <cell r="B14" t="str">
            <v>Commission</v>
          </cell>
          <cell r="C14">
            <v>0</v>
          </cell>
          <cell r="D14">
            <v>-1322</v>
          </cell>
          <cell r="E14">
            <v>-1322</v>
          </cell>
          <cell r="F14">
            <v>0</v>
          </cell>
          <cell r="G14">
            <v>0</v>
          </cell>
          <cell r="H14">
            <v>0</v>
          </cell>
          <cell r="I14">
            <v>0</v>
          </cell>
          <cell r="J14">
            <v>-1322</v>
          </cell>
        </row>
        <row r="15">
          <cell r="A15">
            <v>4</v>
          </cell>
          <cell r="B15" t="str">
            <v>15.SS</v>
          </cell>
          <cell r="C15" t="str">
            <v>6" Split Straight Sandstone (PJ960)</v>
          </cell>
          <cell r="D15">
            <v>17186</v>
          </cell>
          <cell r="E15">
            <v>1.6183000000000001</v>
          </cell>
          <cell r="F15">
            <v>2.5</v>
          </cell>
          <cell r="G15">
            <v>0.88169999999999993</v>
          </cell>
          <cell r="H15">
            <v>15152.896199999999</v>
          </cell>
          <cell r="I15">
            <v>0</v>
          </cell>
          <cell r="J15">
            <v>0</v>
          </cell>
        </row>
        <row r="17">
          <cell r="A17">
            <v>5</v>
          </cell>
          <cell r="B17" t="str">
            <v>K2C.S</v>
          </cell>
          <cell r="C17" t="str">
            <v>ICU Corduroy Angle Sandstone (PJ960) Grad</v>
          </cell>
          <cell r="D17">
            <v>6505</v>
          </cell>
          <cell r="E17">
            <v>3.3496999999999999</v>
          </cell>
          <cell r="F17">
            <v>8.4</v>
          </cell>
          <cell r="G17">
            <v>5.0503</v>
          </cell>
          <cell r="H17">
            <v>32852.201500000003</v>
          </cell>
          <cell r="I17">
            <v>0</v>
          </cell>
          <cell r="J17">
            <v>129569</v>
          </cell>
        </row>
        <row r="19">
          <cell r="A19">
            <v>6</v>
          </cell>
          <cell r="B19" t="str">
            <v>15DSS</v>
          </cell>
          <cell r="C19" t="str">
            <v>6" Split Dbl Side Straight Sandstone (PJ960)</v>
          </cell>
          <cell r="D19">
            <v>38160</v>
          </cell>
          <cell r="E19">
            <v>1.6183000000000001</v>
          </cell>
          <cell r="F19">
            <v>2.5</v>
          </cell>
          <cell r="G19">
            <v>0.88169999999999993</v>
          </cell>
          <cell r="H19">
            <v>33645.671999999999</v>
          </cell>
          <cell r="I19">
            <v>0</v>
          </cell>
        </row>
        <row r="20">
          <cell r="B20" t="str">
            <v>Assessment &amp; Quit rent</v>
          </cell>
          <cell r="C20">
            <v>0</v>
          </cell>
          <cell r="D20">
            <v>11503</v>
          </cell>
          <cell r="E20">
            <v>11503</v>
          </cell>
          <cell r="F20">
            <v>0</v>
          </cell>
          <cell r="G20">
            <v>0</v>
          </cell>
          <cell r="H20">
            <v>0</v>
          </cell>
          <cell r="I20">
            <v>0</v>
          </cell>
          <cell r="J20">
            <v>11503</v>
          </cell>
        </row>
        <row r="21">
          <cell r="A21">
            <v>7</v>
          </cell>
          <cell r="B21" t="str">
            <v>15DST</v>
          </cell>
          <cell r="C21" t="str">
            <v>6" Split Dbl Straight Terracotta</v>
          </cell>
          <cell r="D21">
            <v>40080</v>
          </cell>
          <cell r="E21">
            <v>1.6183000000000001</v>
          </cell>
          <cell r="F21">
            <v>2.5</v>
          </cell>
          <cell r="G21">
            <v>0.88169999999999993</v>
          </cell>
          <cell r="H21">
            <v>35338.536</v>
          </cell>
          <cell r="I21">
            <v>0</v>
          </cell>
          <cell r="J21">
            <v>1844</v>
          </cell>
        </row>
        <row r="22">
          <cell r="B22" t="str">
            <v>Factory license</v>
          </cell>
          <cell r="C22" t="str">
            <v>b</v>
          </cell>
          <cell r="D22">
            <v>20900</v>
          </cell>
          <cell r="E22">
            <v>20900</v>
          </cell>
          <cell r="F22">
            <v>0</v>
          </cell>
          <cell r="G22">
            <v>0</v>
          </cell>
          <cell r="H22">
            <v>0</v>
          </cell>
          <cell r="I22">
            <v>0</v>
          </cell>
          <cell r="J22">
            <v>20900</v>
          </cell>
        </row>
        <row r="23">
          <cell r="A23">
            <v>8</v>
          </cell>
          <cell r="B23" t="str">
            <v>20.01</v>
          </cell>
          <cell r="C23" t="str">
            <v>8" full block (Load bearing)</v>
          </cell>
          <cell r="D23">
            <v>31359</v>
          </cell>
          <cell r="E23">
            <v>1.2583</v>
          </cell>
          <cell r="F23">
            <v>1.5</v>
          </cell>
          <cell r="G23">
            <v>0.24170000000000003</v>
          </cell>
          <cell r="H23">
            <v>7579.4703000000009</v>
          </cell>
          <cell r="I23">
            <v>0</v>
          </cell>
        </row>
        <row r="24">
          <cell r="D24">
            <v>34247</v>
          </cell>
          <cell r="E24">
            <v>34247</v>
          </cell>
          <cell r="F24">
            <v>0</v>
          </cell>
          <cell r="G24">
            <v>0</v>
          </cell>
          <cell r="H24">
            <v>0</v>
          </cell>
          <cell r="I24">
            <v>0</v>
          </cell>
          <cell r="J24">
            <v>34247</v>
          </cell>
        </row>
        <row r="25">
          <cell r="A25">
            <v>9</v>
          </cell>
          <cell r="B25" t="str">
            <v>K2R.N</v>
          </cell>
          <cell r="C25" t="str">
            <v>ICU Split Angle Natgrey/Grade B</v>
          </cell>
          <cell r="D25">
            <v>9072</v>
          </cell>
          <cell r="E25">
            <v>3.7565</v>
          </cell>
          <cell r="F25">
            <v>8.17</v>
          </cell>
          <cell r="G25">
            <v>4.4135</v>
          </cell>
          <cell r="H25">
            <v>40039.271999999997</v>
          </cell>
          <cell r="I25">
            <v>0</v>
          </cell>
        </row>
        <row r="27">
          <cell r="A27">
            <v>10</v>
          </cell>
          <cell r="B27" t="str">
            <v>15.01ST</v>
          </cell>
          <cell r="C27" t="str">
            <v>6" Split Straight Terracotta</v>
          </cell>
          <cell r="D27">
            <v>9680</v>
          </cell>
          <cell r="E27">
            <v>1.6183000000000001</v>
          </cell>
          <cell r="F27">
            <v>2.5</v>
          </cell>
          <cell r="G27">
            <v>0.88169999999999993</v>
          </cell>
          <cell r="H27">
            <v>8534.8559999999998</v>
          </cell>
          <cell r="I27">
            <v>0</v>
          </cell>
        </row>
        <row r="28">
          <cell r="B28" t="str">
            <v xml:space="preserve">Bank charges </v>
          </cell>
          <cell r="C28">
            <v>0</v>
          </cell>
          <cell r="D28">
            <v>14484</v>
          </cell>
          <cell r="E28">
            <v>14484</v>
          </cell>
          <cell r="F28">
            <v>0</v>
          </cell>
          <cell r="G28">
            <v>0</v>
          </cell>
          <cell r="H28">
            <v>0</v>
          </cell>
          <cell r="I28">
            <v>0</v>
          </cell>
          <cell r="J28">
            <v>14484</v>
          </cell>
        </row>
        <row r="29">
          <cell r="B29" t="str">
            <v>Interest charges</v>
          </cell>
          <cell r="C29" t="str">
            <v>c</v>
          </cell>
          <cell r="D29">
            <v>199870</v>
          </cell>
          <cell r="E29">
            <v>199870</v>
          </cell>
          <cell r="F29">
            <v>0</v>
          </cell>
          <cell r="G29">
            <v>0</v>
          </cell>
          <cell r="H29">
            <v>275726.58770000003</v>
          </cell>
          <cell r="I29">
            <v>0</v>
          </cell>
          <cell r="J29">
            <v>199870</v>
          </cell>
        </row>
        <row r="30">
          <cell r="B30" t="str">
            <v>Depreciation</v>
          </cell>
          <cell r="C30" t="str">
            <v>U</v>
          </cell>
          <cell r="D30">
            <v>107101</v>
          </cell>
          <cell r="E30">
            <v>107101</v>
          </cell>
          <cell r="F30">
            <v>0</v>
          </cell>
          <cell r="G30">
            <v>0</v>
          </cell>
          <cell r="H30">
            <v>0</v>
          </cell>
          <cell r="I30">
            <v>0</v>
          </cell>
          <cell r="J30">
            <v>107101</v>
          </cell>
        </row>
        <row r="31">
          <cell r="B31" t="str">
            <v>Scope:  10 largest stock values</v>
          </cell>
          <cell r="C31" t="str">
            <v>B</v>
          </cell>
          <cell r="D31">
            <v>940265</v>
          </cell>
          <cell r="E31">
            <v>940265</v>
          </cell>
          <cell r="F31">
            <v>0</v>
          </cell>
          <cell r="G31">
            <v>0</v>
          </cell>
          <cell r="H31">
            <v>0</v>
          </cell>
          <cell r="I31">
            <v>0</v>
          </cell>
          <cell r="J31">
            <v>940265</v>
          </cell>
        </row>
        <row r="32">
          <cell r="B32" t="str">
            <v>Forex loss</v>
          </cell>
          <cell r="C32" t="str">
            <v>n</v>
          </cell>
          <cell r="D32">
            <v>0</v>
          </cell>
          <cell r="E32">
            <v>0</v>
          </cell>
          <cell r="F32">
            <v>0</v>
          </cell>
          <cell r="G32">
            <v>0</v>
          </cell>
          <cell r="H32">
            <v>0</v>
          </cell>
          <cell r="I32">
            <v>0</v>
          </cell>
          <cell r="J32">
            <v>0</v>
          </cell>
        </row>
        <row r="34">
          <cell r="B34" t="str">
            <v>Note :</v>
          </cell>
          <cell r="C34" t="str">
            <v>As per the company management, there is no fixed price of each quantity stock. The price is negotiable based on quantity ordered</v>
          </cell>
          <cell r="D34">
            <v>4527</v>
          </cell>
          <cell r="E34">
            <v>4527</v>
          </cell>
          <cell r="F34">
            <v>0</v>
          </cell>
          <cell r="G34">
            <v>0</v>
          </cell>
          <cell r="H34">
            <v>0</v>
          </cell>
          <cell r="I34">
            <v>0</v>
          </cell>
          <cell r="J34">
            <v>4527</v>
          </cell>
        </row>
        <row r="35">
          <cell r="B35" t="str">
            <v>Hire purchase interest</v>
          </cell>
          <cell r="C35" t="str">
            <v>by the customers at time to time basis. Basically, the mark-up of each stocks at minimum level, ie not less than stock cost.</v>
          </cell>
          <cell r="D35">
            <v>0</v>
          </cell>
          <cell r="E35">
            <v>0</v>
          </cell>
          <cell r="F35">
            <v>0</v>
          </cell>
          <cell r="G35">
            <v>0</v>
          </cell>
          <cell r="H35">
            <v>0</v>
          </cell>
          <cell r="I35">
            <v>0</v>
          </cell>
          <cell r="J35">
            <v>0</v>
          </cell>
        </row>
        <row r="36">
          <cell r="B36" t="str">
            <v>Interest payable - KGB</v>
          </cell>
          <cell r="C36" t="str">
            <v>d</v>
          </cell>
          <cell r="D36">
            <v>550485</v>
          </cell>
          <cell r="E36">
            <v>550485</v>
          </cell>
          <cell r="F36">
            <v>0</v>
          </cell>
          <cell r="G36">
            <v>0</v>
          </cell>
          <cell r="H36">
            <v>0</v>
          </cell>
          <cell r="I36">
            <v>0</v>
          </cell>
          <cell r="J36">
            <v>550485</v>
          </cell>
        </row>
        <row r="37">
          <cell r="B37" t="str">
            <v>Interest payable - Right Class</v>
          </cell>
          <cell r="C37" t="str">
            <v>e</v>
          </cell>
          <cell r="D37">
            <v>11003</v>
          </cell>
          <cell r="E37">
            <v>11003</v>
          </cell>
          <cell r="F37">
            <v>0</v>
          </cell>
          <cell r="G37">
            <v>0</v>
          </cell>
          <cell r="H37">
            <v>0</v>
          </cell>
          <cell r="I37">
            <v>0</v>
          </cell>
          <cell r="J37">
            <v>11003</v>
          </cell>
        </row>
      </sheetData>
      <sheetData sheetId="25" refreshError="1">
        <row r="1">
          <cell r="A1" t="str">
            <v>Integrated Brickworks S/B</v>
          </cell>
          <cell r="B1" t="str">
            <v>Integrated Brickworks S/B</v>
          </cell>
        </row>
        <row r="2">
          <cell r="A2" t="str">
            <v>A: 31 DECEMBER, 2000</v>
          </cell>
          <cell r="B2" t="str">
            <v>Statutory Audit @ 31 December 2001</v>
          </cell>
        </row>
        <row r="3">
          <cell r="A3" t="str">
            <v>NRV test - Based on per quantity sold</v>
          </cell>
          <cell r="B3">
            <v>0</v>
          </cell>
          <cell r="C3">
            <v>0</v>
          </cell>
          <cell r="D3" t="str">
            <v>Cost and price per unit stated here as at 31 December, 2001.</v>
          </cell>
        </row>
        <row r="5">
          <cell r="A5" t="str">
            <v>MATERIALITY AND TOLERABLE SCOPE</v>
          </cell>
          <cell r="D5" t="str">
            <v>per total</v>
          </cell>
          <cell r="E5" t="str">
            <v xml:space="preserve">per </v>
          </cell>
          <cell r="F5" t="str">
            <v>Cost per</v>
          </cell>
          <cell r="G5" t="str">
            <v>Sales Price</v>
          </cell>
          <cell r="H5" t="str">
            <v>Diff of</v>
          </cell>
          <cell r="I5" t="str">
            <v xml:space="preserve">Total </v>
          </cell>
          <cell r="J5" t="str">
            <v>Total</v>
          </cell>
        </row>
        <row r="6">
          <cell r="B6" t="str">
            <v>Code</v>
          </cell>
          <cell r="C6" t="str">
            <v>Descrpition</v>
          </cell>
          <cell r="D6" t="str">
            <v>Quantity</v>
          </cell>
          <cell r="E6" t="str">
            <v>Quantity</v>
          </cell>
          <cell r="F6" t="str">
            <v>unit</v>
          </cell>
          <cell r="G6" t="str">
            <v>per unit</v>
          </cell>
          <cell r="H6" t="str">
            <v>Mark-up/unit</v>
          </cell>
          <cell r="I6" t="str">
            <v>mark-up</v>
          </cell>
          <cell r="J6" t="str">
            <v>shortage</v>
          </cell>
          <cell r="K6" t="str">
            <v>Notes</v>
          </cell>
        </row>
        <row r="7">
          <cell r="D7" t="str">
            <v>X</v>
          </cell>
          <cell r="E7" t="str">
            <v>A</v>
          </cell>
          <cell r="F7" t="str">
            <v>B</v>
          </cell>
          <cell r="G7" t="str">
            <v>C</v>
          </cell>
          <cell r="H7" t="str">
            <v>D = C - B</v>
          </cell>
          <cell r="I7" t="str">
            <v>E = D x A</v>
          </cell>
          <cell r="J7" t="str">
            <v>E * X</v>
          </cell>
        </row>
        <row r="8">
          <cell r="C8" t="str">
            <v>Brick</v>
          </cell>
          <cell r="D8" t="str">
            <v>Materiality</v>
          </cell>
        </row>
        <row r="9">
          <cell r="A9">
            <v>1</v>
          </cell>
          <cell r="B9" t="str">
            <v>10B.02</v>
          </cell>
          <cell r="C9" t="str">
            <v>Concrete Brick</v>
          </cell>
          <cell r="D9">
            <v>5376</v>
          </cell>
          <cell r="E9">
            <v>1</v>
          </cell>
          <cell r="F9">
            <v>0.1492</v>
          </cell>
          <cell r="G9">
            <v>0.15</v>
          </cell>
          <cell r="H9">
            <v>7.9999999999999516E-4</v>
          </cell>
          <cell r="I9">
            <v>7.9999999999999516E-4</v>
          </cell>
          <cell r="J9">
            <v>4.300799999999974</v>
          </cell>
        </row>
        <row r="10">
          <cell r="A10" t="str">
            <v>(use most appropriate benchmark)</v>
          </cell>
          <cell r="B10" t="str">
            <v>RM</v>
          </cell>
          <cell r="D10" t="str">
            <v>RM</v>
          </cell>
          <cell r="E10" t="str">
            <v>RM</v>
          </cell>
        </row>
        <row r="11">
          <cell r="A11">
            <v>2</v>
          </cell>
          <cell r="B11" t="str">
            <v>Miscellaneous income</v>
          </cell>
          <cell r="C11" t="str">
            <v>Pavers</v>
          </cell>
          <cell r="D11">
            <v>3670</v>
          </cell>
          <cell r="E11">
            <v>55527</v>
          </cell>
          <cell r="F11" t="str">
            <v>(a)</v>
          </cell>
          <cell r="G11">
            <v>0</v>
          </cell>
          <cell r="H11">
            <v>0</v>
          </cell>
          <cell r="I11">
            <v>0</v>
          </cell>
          <cell r="J11">
            <v>55527</v>
          </cell>
        </row>
        <row r="12">
          <cell r="A12">
            <v>2</v>
          </cell>
          <cell r="B12" t="str">
            <v>10B</v>
          </cell>
          <cell r="C12" t="str">
            <v>Isipave black</v>
          </cell>
          <cell r="D12">
            <v>0</v>
          </cell>
          <cell r="E12">
            <v>1</v>
          </cell>
          <cell r="F12">
            <v>0.41599999999999998</v>
          </cell>
          <cell r="G12">
            <v>0.42</v>
          </cell>
          <cell r="H12">
            <v>4.0000000000000036E-3</v>
          </cell>
          <cell r="I12">
            <v>4.0000000000000036E-3</v>
          </cell>
          <cell r="J12">
            <v>0</v>
          </cell>
        </row>
        <row r="13">
          <cell r="A13" t="str">
            <v>Total Revenue</v>
          </cell>
          <cell r="B13" t="str">
            <v>Interest income - KGB</v>
          </cell>
          <cell r="C13">
            <v>0</v>
          </cell>
          <cell r="D13" t="str">
            <v>(no stock)</v>
          </cell>
          <cell r="E13">
            <v>0</v>
          </cell>
          <cell r="F13">
            <v>0</v>
          </cell>
          <cell r="G13">
            <v>0</v>
          </cell>
          <cell r="H13">
            <v>0</v>
          </cell>
          <cell r="I13">
            <v>0</v>
          </cell>
          <cell r="J13">
            <v>0</v>
          </cell>
        </row>
        <row r="14">
          <cell r="A14" t="str">
            <v>Total Assets</v>
          </cell>
          <cell r="B14" t="str">
            <v>Commission</v>
          </cell>
          <cell r="C14" t="str">
            <v>4" Siries Block</v>
          </cell>
          <cell r="D14">
            <v>-1322</v>
          </cell>
          <cell r="E14">
            <v>0</v>
          </cell>
        </row>
        <row r="15">
          <cell r="A15">
            <v>3</v>
          </cell>
          <cell r="B15">
            <v>10.01</v>
          </cell>
          <cell r="C15" t="str">
            <v>4" Full block (loading bearing)</v>
          </cell>
          <cell r="D15">
            <v>1950</v>
          </cell>
          <cell r="E15">
            <v>1</v>
          </cell>
          <cell r="F15">
            <v>0.75470000000000004</v>
          </cell>
          <cell r="G15">
            <v>0.8</v>
          </cell>
          <cell r="H15">
            <v>4.5300000000000007E-2</v>
          </cell>
          <cell r="I15">
            <v>4.5300000000000007E-2</v>
          </cell>
          <cell r="J15">
            <v>88.335000000000008</v>
          </cell>
        </row>
        <row r="16">
          <cell r="A16">
            <v>4</v>
          </cell>
          <cell r="B16">
            <v>10.02</v>
          </cell>
          <cell r="C16" t="str">
            <v>4" Half Block</v>
          </cell>
          <cell r="D16">
            <v>2100</v>
          </cell>
          <cell r="E16">
            <v>1</v>
          </cell>
          <cell r="F16">
            <v>0.37740000000000001</v>
          </cell>
          <cell r="G16">
            <v>0.45</v>
          </cell>
          <cell r="H16">
            <v>7.2599999999999998E-2</v>
          </cell>
          <cell r="I16">
            <v>7.2599999999999998E-2</v>
          </cell>
          <cell r="J16">
            <v>152.46</v>
          </cell>
        </row>
        <row r="17">
          <cell r="A17">
            <v>5</v>
          </cell>
          <cell r="B17" t="str">
            <v xml:space="preserve">Relocation expenses </v>
          </cell>
          <cell r="C17">
            <v>0</v>
          </cell>
          <cell r="D17">
            <v>0</v>
          </cell>
          <cell r="E17">
            <v>-14345</v>
          </cell>
          <cell r="F17">
            <v>0</v>
          </cell>
          <cell r="G17">
            <v>0</v>
          </cell>
          <cell r="H17" t="str">
            <v>&lt;104&gt;</v>
          </cell>
          <cell r="I17">
            <v>14345</v>
          </cell>
          <cell r="J17">
            <v>0</v>
          </cell>
        </row>
        <row r="18">
          <cell r="C18" t="str">
            <v>4.5" Siries Block</v>
          </cell>
        </row>
        <row r="19">
          <cell r="A19">
            <v>5</v>
          </cell>
          <cell r="B19">
            <v>12.01</v>
          </cell>
          <cell r="C19" t="str">
            <v>4.5" Full Block (loading bearing)</v>
          </cell>
          <cell r="D19">
            <v>7275</v>
          </cell>
          <cell r="E19">
            <v>1</v>
          </cell>
          <cell r="F19">
            <v>0.89780000000000004</v>
          </cell>
          <cell r="G19">
            <v>1.03</v>
          </cell>
          <cell r="H19">
            <v>0.13219999999999998</v>
          </cell>
          <cell r="I19">
            <v>0.13219999999999998</v>
          </cell>
          <cell r="J19">
            <v>961.75499999999988</v>
          </cell>
        </row>
        <row r="20">
          <cell r="A20">
            <v>6</v>
          </cell>
          <cell r="B20">
            <v>12.02</v>
          </cell>
          <cell r="C20" t="str">
            <v>4.5" Half Block</v>
          </cell>
          <cell r="D20">
            <v>1200</v>
          </cell>
          <cell r="E20">
            <v>1</v>
          </cell>
          <cell r="F20">
            <v>0.44890000000000002</v>
          </cell>
          <cell r="G20">
            <v>0.57499999999999996</v>
          </cell>
          <cell r="H20">
            <v>0.12609999999999993</v>
          </cell>
          <cell r="I20">
            <v>0.12609999999999993</v>
          </cell>
          <cell r="J20">
            <v>151.31999999999991</v>
          </cell>
        </row>
        <row r="21">
          <cell r="A21" t="str">
            <v>Expected no of PAJE</v>
          </cell>
          <cell r="B21" t="str">
            <v>Error (RM)</v>
          </cell>
          <cell r="C21" t="str">
            <v>Materiality</v>
          </cell>
          <cell r="D21" t="str">
            <v>Error %</v>
          </cell>
          <cell r="E21" t="str">
            <v>Tolerable Error</v>
          </cell>
          <cell r="F21">
            <v>2.5</v>
          </cell>
        </row>
        <row r="22">
          <cell r="A22" t="str">
            <v>(a) *</v>
          </cell>
          <cell r="B22" t="str">
            <v>(b) *</v>
          </cell>
          <cell r="C22" t="str">
            <v>4.5" Siries Polished Block</v>
          </cell>
          <cell r="D22" t="str">
            <v>(c)</v>
          </cell>
          <cell r="E22" t="str">
            <v>(c) * Pretax Materiality</v>
          </cell>
        </row>
        <row r="23">
          <cell r="A23">
            <v>7</v>
          </cell>
          <cell r="B23">
            <v>15.02</v>
          </cell>
          <cell r="C23" t="str">
            <v>6" Half block</v>
          </cell>
          <cell r="D23">
            <v>48120</v>
          </cell>
          <cell r="E23">
            <v>1</v>
          </cell>
          <cell r="F23">
            <v>0.60219999999999996</v>
          </cell>
          <cell r="G23">
            <v>0.7</v>
          </cell>
          <cell r="H23">
            <v>9.7799999999999998E-2</v>
          </cell>
          <cell r="I23">
            <v>9.7799999999999998E-2</v>
          </cell>
          <cell r="J23">
            <v>4706.1359999999995</v>
          </cell>
        </row>
        <row r="24">
          <cell r="A24">
            <v>8</v>
          </cell>
          <cell r="B24">
            <v>15.05</v>
          </cell>
          <cell r="C24" t="str">
            <v>6" quarter block</v>
          </cell>
          <cell r="D24">
            <v>0</v>
          </cell>
          <cell r="E24">
            <v>1</v>
          </cell>
          <cell r="F24">
            <v>0.30109999999999998</v>
          </cell>
          <cell r="G24">
            <v>1.3</v>
          </cell>
          <cell r="H24">
            <v>0.99890000000000012</v>
          </cell>
          <cell r="I24">
            <v>0.99890000000000012</v>
          </cell>
          <cell r="J24">
            <v>0</v>
          </cell>
        </row>
        <row r="25">
          <cell r="A25" t="str">
            <v>3-5</v>
          </cell>
          <cell r="B25" t="str">
            <v>Interest income from external sources</v>
          </cell>
          <cell r="C25">
            <v>0</v>
          </cell>
          <cell r="D25" t="str">
            <v>(no stocks)</v>
          </cell>
          <cell r="E25">
            <v>36522</v>
          </cell>
          <cell r="F25" t="str">
            <v>(x)</v>
          </cell>
        </row>
        <row r="26">
          <cell r="B26" t="str">
            <v>Sundry income from internal sources</v>
          </cell>
          <cell r="C26" t="str">
            <v>Fluted Block</v>
          </cell>
          <cell r="D26">
            <v>0</v>
          </cell>
          <cell r="E26">
            <v>19005</v>
          </cell>
          <cell r="F26" t="str">
            <v>(y)</v>
          </cell>
        </row>
        <row r="27">
          <cell r="A27">
            <v>9</v>
          </cell>
          <cell r="B27" t="str">
            <v>15F.01</v>
          </cell>
          <cell r="C27" t="str">
            <v xml:space="preserve">6" fluted full block </v>
          </cell>
          <cell r="D27">
            <v>52</v>
          </cell>
          <cell r="E27">
            <v>1</v>
          </cell>
          <cell r="F27">
            <v>1.2043999999999999</v>
          </cell>
          <cell r="G27">
            <v>1.3</v>
          </cell>
          <cell r="H27">
            <v>9.5600000000000129E-2</v>
          </cell>
          <cell r="I27">
            <v>9.5600000000000129E-2</v>
          </cell>
          <cell r="J27">
            <v>4.9712000000000067</v>
          </cell>
        </row>
        <row r="28">
          <cell r="A28">
            <v>10</v>
          </cell>
          <cell r="B28" t="str">
            <v>20F.01</v>
          </cell>
          <cell r="C28" t="str">
            <v>8" fluted full block</v>
          </cell>
          <cell r="D28">
            <v>19070</v>
          </cell>
          <cell r="E28">
            <v>1</v>
          </cell>
          <cell r="F28">
            <v>1.5410999999999999</v>
          </cell>
          <cell r="G28">
            <v>1.9</v>
          </cell>
          <cell r="H28">
            <v>0.3589</v>
          </cell>
          <cell r="I28">
            <v>0.3589</v>
          </cell>
          <cell r="J28">
            <v>6844.223</v>
          </cell>
        </row>
        <row r="29">
          <cell r="B29" t="str">
            <v>Note : (x) - The interest income from external sources is derived from other than intergrated related company or KGB group</v>
          </cell>
          <cell r="C29" t="str">
            <v>c</v>
          </cell>
          <cell r="D29" t="str">
            <v>say</v>
          </cell>
          <cell r="E29">
            <v>42000</v>
          </cell>
        </row>
        <row r="30">
          <cell r="B30" t="str">
            <v>Note : (y) - The interest income from internal sources is derived from sales to staff, inter related company or KGB group</v>
          </cell>
          <cell r="C30" t="str">
            <v>8.0" Siries Block</v>
          </cell>
          <cell r="D30">
            <v>107101</v>
          </cell>
          <cell r="E30">
            <v>107101</v>
          </cell>
        </row>
        <row r="31">
          <cell r="A31">
            <v>11</v>
          </cell>
          <cell r="B31">
            <v>20.010000000000002</v>
          </cell>
          <cell r="C31" t="str">
            <v>8.0" Full Block (loading bearing)</v>
          </cell>
          <cell r="D31">
            <v>85018</v>
          </cell>
          <cell r="E31">
            <v>1</v>
          </cell>
          <cell r="F31">
            <v>1.29</v>
          </cell>
          <cell r="G31">
            <v>1.94</v>
          </cell>
          <cell r="H31">
            <v>0.64999999999999991</v>
          </cell>
          <cell r="I31">
            <v>0.64999999999999991</v>
          </cell>
          <cell r="J31">
            <v>55261.69999999999</v>
          </cell>
        </row>
        <row r="32">
          <cell r="A32">
            <v>12</v>
          </cell>
          <cell r="B32">
            <v>20.02</v>
          </cell>
          <cell r="C32" t="str">
            <v>8.0" Half Block</v>
          </cell>
          <cell r="D32">
            <v>22222</v>
          </cell>
          <cell r="E32">
            <v>1</v>
          </cell>
          <cell r="F32">
            <v>0.77059999999999995</v>
          </cell>
          <cell r="G32">
            <v>0.9</v>
          </cell>
          <cell r="H32">
            <v>0.12940000000000007</v>
          </cell>
          <cell r="I32">
            <v>0.12940000000000007</v>
          </cell>
          <cell r="J32">
            <v>2875.5268000000015</v>
          </cell>
        </row>
        <row r="33">
          <cell r="A33">
            <v>13</v>
          </cell>
          <cell r="B33">
            <v>20.14</v>
          </cell>
          <cell r="C33" t="str">
            <v>8.0" linted bond beam block</v>
          </cell>
          <cell r="D33">
            <v>1275</v>
          </cell>
          <cell r="E33">
            <v>1</v>
          </cell>
          <cell r="F33">
            <v>1.5410999999999999</v>
          </cell>
          <cell r="G33">
            <v>2.2999999999999998</v>
          </cell>
          <cell r="H33">
            <v>0.75889999999999991</v>
          </cell>
          <cell r="I33">
            <v>0.75889999999999991</v>
          </cell>
          <cell r="J33">
            <v>967.59749999999985</v>
          </cell>
        </row>
        <row r="34">
          <cell r="A34" t="str">
            <v>PAJE scope listing at 10% of materiality</v>
          </cell>
          <cell r="B34" t="str">
            <v>Note :</v>
          </cell>
          <cell r="C34" t="str">
            <v>As per the company management, there is no fixed price of each quantity stock. The price is negotiable based on quantity ordered</v>
          </cell>
          <cell r="D34">
            <v>4527</v>
          </cell>
          <cell r="E34">
            <v>4230</v>
          </cell>
        </row>
        <row r="35">
          <cell r="B35" t="str">
            <v>Hire purchase interest</v>
          </cell>
          <cell r="C35" t="str">
            <v>8.0" Split block siries</v>
          </cell>
          <cell r="D35">
            <v>0</v>
          </cell>
        </row>
        <row r="36">
          <cell r="A36">
            <v>14</v>
          </cell>
          <cell r="B36" t="str">
            <v>20R.N</v>
          </cell>
          <cell r="C36" t="str">
            <v xml:space="preserve">8" split angle block </v>
          </cell>
          <cell r="D36">
            <v>5620</v>
          </cell>
          <cell r="E36">
            <v>1</v>
          </cell>
          <cell r="F36">
            <v>1.7182999999999999</v>
          </cell>
          <cell r="G36">
            <v>5</v>
          </cell>
          <cell r="H36">
            <v>3.2816999999999998</v>
          </cell>
          <cell r="I36">
            <v>3.2816999999999998</v>
          </cell>
          <cell r="J36">
            <v>18443.153999999999</v>
          </cell>
        </row>
        <row r="37">
          <cell r="A37">
            <v>15</v>
          </cell>
          <cell r="B37" t="str">
            <v>20R.S</v>
          </cell>
          <cell r="C37" t="str">
            <v xml:space="preserve">8" split angle standstone pjs960 block </v>
          </cell>
          <cell r="D37">
            <v>92</v>
          </cell>
          <cell r="E37">
            <v>1</v>
          </cell>
          <cell r="F37">
            <v>1.7182999999999999</v>
          </cell>
          <cell r="G37">
            <v>3</v>
          </cell>
          <cell r="H37">
            <v>1.2817000000000001</v>
          </cell>
          <cell r="I37">
            <v>1.2817000000000001</v>
          </cell>
          <cell r="J37">
            <v>117.91640000000001</v>
          </cell>
        </row>
        <row r="38">
          <cell r="A38">
            <v>16</v>
          </cell>
          <cell r="B38" t="str">
            <v>20S.S</v>
          </cell>
          <cell r="C38" t="str">
            <v xml:space="preserve">8" split straight standstone pjs960 block </v>
          </cell>
          <cell r="D38">
            <v>0</v>
          </cell>
          <cell r="E38">
            <v>1</v>
          </cell>
          <cell r="F38">
            <v>1.7182999999999999</v>
          </cell>
          <cell r="G38">
            <v>4</v>
          </cell>
          <cell r="H38">
            <v>2.2816999999999998</v>
          </cell>
          <cell r="I38">
            <v>2.2816999999999998</v>
          </cell>
          <cell r="J38">
            <v>0</v>
          </cell>
        </row>
        <row r="39">
          <cell r="A39" t="str">
            <v>PRJE LISTING SCOPE</v>
          </cell>
          <cell r="D39" t="str">
            <v>(no stocks)</v>
          </cell>
        </row>
        <row r="40">
          <cell r="C40" t="str">
            <v>Compac keystone siries</v>
          </cell>
        </row>
        <row r="41">
          <cell r="A41">
            <v>17</v>
          </cell>
          <cell r="B41" t="str">
            <v>K2R.S</v>
          </cell>
          <cell r="C41" t="str">
            <v>ICU Split angle stanstone pj960</v>
          </cell>
          <cell r="D41">
            <v>756</v>
          </cell>
          <cell r="E41">
            <v>1</v>
          </cell>
          <cell r="F41">
            <v>4.1935000000000002</v>
          </cell>
          <cell r="G41">
            <v>5</v>
          </cell>
          <cell r="H41">
            <v>0.80649999999999977</v>
          </cell>
          <cell r="I41">
            <v>0.80649999999999977</v>
          </cell>
          <cell r="J41">
            <v>609.71399999999983</v>
          </cell>
        </row>
        <row r="42">
          <cell r="A42">
            <v>18</v>
          </cell>
          <cell r="B42" t="str">
            <v>K2R.B</v>
          </cell>
          <cell r="C42" t="str">
            <v>ICU Split angle black</v>
          </cell>
          <cell r="D42">
            <v>441</v>
          </cell>
          <cell r="E42">
            <v>1</v>
          </cell>
          <cell r="F42">
            <v>4.1935000000000002</v>
          </cell>
          <cell r="G42">
            <v>5</v>
          </cell>
          <cell r="H42">
            <v>0.80649999999999977</v>
          </cell>
          <cell r="I42">
            <v>0.80649999999999977</v>
          </cell>
          <cell r="J42">
            <v>355.66649999999993</v>
          </cell>
        </row>
        <row r="43">
          <cell r="C43" t="str">
            <v>RM</v>
          </cell>
          <cell r="E43" t="str">
            <v>RM</v>
          </cell>
        </row>
        <row r="44">
          <cell r="J44">
            <v>91544.776199999993</v>
          </cell>
        </row>
        <row r="45">
          <cell r="A45" t="str">
            <v>PRJE  Scope</v>
          </cell>
          <cell r="C45">
            <v>36143318</v>
          </cell>
          <cell r="D45">
            <v>0.01</v>
          </cell>
          <cell r="E45">
            <v>361433.18</v>
          </cell>
        </row>
        <row r="47">
          <cell r="D47" t="str">
            <v>say</v>
          </cell>
          <cell r="E47">
            <v>361000</v>
          </cell>
        </row>
      </sheetData>
      <sheetData sheetId="26" refreshError="1">
        <row r="1">
          <cell r="A1" t="str">
            <v>Integrated Brickworks S/B</v>
          </cell>
        </row>
        <row r="2">
          <cell r="A2" t="str">
            <v>A: 31 DECEMBER, 2000</v>
          </cell>
        </row>
        <row r="3">
          <cell r="A3" t="str">
            <v>NRV test - Based on per quantity sold</v>
          </cell>
          <cell r="B3">
            <v>0</v>
          </cell>
          <cell r="C3">
            <v>0</v>
          </cell>
          <cell r="D3" t="str">
            <v>Cost and price per unit stated here as at 31 December, 2001.</v>
          </cell>
        </row>
        <row r="4">
          <cell r="A4" t="str">
            <v>Working Balance Sheet - Assets &amp; Liability</v>
          </cell>
        </row>
        <row r="5">
          <cell r="A5" t="str">
            <v>SCOPE : &gt; RM50,000</v>
          </cell>
          <cell r="B5">
            <v>0</v>
          </cell>
          <cell r="C5" t="str">
            <v>Coverage : &gt; 50%</v>
          </cell>
          <cell r="D5" t="str">
            <v>per total</v>
          </cell>
          <cell r="E5" t="str">
            <v xml:space="preserve">per </v>
          </cell>
          <cell r="F5" t="str">
            <v>Cost per</v>
          </cell>
          <cell r="G5" t="str">
            <v>Sales Price</v>
          </cell>
          <cell r="H5" t="str">
            <v>Diff of</v>
          </cell>
          <cell r="I5" t="str">
            <v xml:space="preserve">Total </v>
          </cell>
          <cell r="J5" t="str">
            <v>Total</v>
          </cell>
        </row>
        <row r="6">
          <cell r="B6" t="str">
            <v>w/p ref</v>
          </cell>
          <cell r="C6" t="str">
            <v>Adjusted</v>
          </cell>
          <cell r="D6" t="str">
            <v>Unadjusted</v>
          </cell>
          <cell r="E6" t="str">
            <v>Quantity</v>
          </cell>
          <cell r="F6" t="str">
            <v>Adjustments</v>
          </cell>
          <cell r="G6" t="str">
            <v>per unit</v>
          </cell>
          <cell r="H6" t="str">
            <v>Mark-up/unit</v>
          </cell>
          <cell r="I6" t="str">
            <v>Adjusted</v>
          </cell>
          <cell r="J6" t="str">
            <v>shortage</v>
          </cell>
          <cell r="K6" t="str">
            <v>Total</v>
          </cell>
        </row>
        <row r="7">
          <cell r="C7" t="str">
            <v>31/12/00</v>
          </cell>
          <cell r="D7" t="str">
            <v>per total</v>
          </cell>
          <cell r="E7" t="str">
            <v xml:space="preserve">per </v>
          </cell>
          <cell r="F7" t="str">
            <v>Cost per</v>
          </cell>
          <cell r="G7" t="str">
            <v>Sales Price</v>
          </cell>
          <cell r="H7" t="str">
            <v>Diff of</v>
          </cell>
          <cell r="I7" t="str">
            <v xml:space="preserve">Total </v>
          </cell>
          <cell r="J7" t="str">
            <v>Total</v>
          </cell>
          <cell r="K7" t="str">
            <v>Surplus/</v>
          </cell>
        </row>
        <row r="8">
          <cell r="B8" t="str">
            <v>Code</v>
          </cell>
          <cell r="C8" t="str">
            <v>Descrpition</v>
          </cell>
          <cell r="D8" t="str">
            <v>Quantity</v>
          </cell>
          <cell r="E8" t="str">
            <v>Quantity</v>
          </cell>
          <cell r="F8" t="str">
            <v>unit</v>
          </cell>
          <cell r="G8" t="str">
            <v>per unit</v>
          </cell>
          <cell r="H8" t="str">
            <v>Mark-up/unit</v>
          </cell>
          <cell r="I8" t="str">
            <v>mark-up</v>
          </cell>
          <cell r="J8" t="str">
            <v>cost</v>
          </cell>
          <cell r="K8" t="str">
            <v>(shortage)</v>
          </cell>
          <cell r="L8" t="str">
            <v>Notes</v>
          </cell>
        </row>
        <row r="9">
          <cell r="A9" t="str">
            <v>NON-CURRENT ASSETS</v>
          </cell>
          <cell r="B9" t="str">
            <v>10B.02</v>
          </cell>
          <cell r="C9" t="str">
            <v>Concrete Brick</v>
          </cell>
          <cell r="D9" t="str">
            <v>X</v>
          </cell>
          <cell r="E9" t="str">
            <v>A</v>
          </cell>
          <cell r="F9" t="str">
            <v>B</v>
          </cell>
          <cell r="G9" t="str">
            <v>C</v>
          </cell>
          <cell r="H9" t="str">
            <v>D = C - B</v>
          </cell>
          <cell r="I9" t="str">
            <v>E = D x A</v>
          </cell>
          <cell r="J9" t="str">
            <v>F = B x X</v>
          </cell>
          <cell r="K9" t="str">
            <v>E * X</v>
          </cell>
        </row>
        <row r="10">
          <cell r="A10" t="str">
            <v>Property, Plant and equipment</v>
          </cell>
          <cell r="B10" t="str">
            <v>U</v>
          </cell>
          <cell r="C10">
            <v>27435556</v>
          </cell>
          <cell r="D10">
            <v>25694958</v>
          </cell>
          <cell r="E10" t="str">
            <v>&lt;203&gt;</v>
          </cell>
          <cell r="F10">
            <v>23350</v>
          </cell>
          <cell r="G10" t="str">
            <v>&lt;202&gt;</v>
          </cell>
          <cell r="H10">
            <v>5450</v>
          </cell>
          <cell r="I10">
            <v>25874112</v>
          </cell>
        </row>
        <row r="11">
          <cell r="B11" t="str">
            <v>Miscellaneous income</v>
          </cell>
          <cell r="C11" t="str">
            <v>4" Siries Block</v>
          </cell>
          <cell r="D11">
            <v>3670</v>
          </cell>
          <cell r="E11" t="str">
            <v>&lt;204&gt;</v>
          </cell>
          <cell r="F11">
            <v>78351</v>
          </cell>
          <cell r="G11" t="str">
            <v>&lt;207&gt;</v>
          </cell>
          <cell r="H11">
            <v>2864</v>
          </cell>
          <cell r="J11">
            <v>55527</v>
          </cell>
        </row>
        <row r="12">
          <cell r="A12">
            <v>1</v>
          </cell>
          <cell r="B12">
            <v>10.01</v>
          </cell>
          <cell r="C12" t="str">
            <v>4" Full block (loading bearing)</v>
          </cell>
          <cell r="D12">
            <v>115545</v>
          </cell>
          <cell r="E12">
            <v>1</v>
          </cell>
          <cell r="F12">
            <v>0.75470000000000004</v>
          </cell>
          <cell r="G12">
            <v>0.8</v>
          </cell>
          <cell r="H12">
            <v>4.5300000000000007E-2</v>
          </cell>
          <cell r="I12">
            <v>4.5300000000000007E-2</v>
          </cell>
          <cell r="J12">
            <v>87201.811500000011</v>
          </cell>
          <cell r="K12">
            <v>5234.1885000000011</v>
          </cell>
        </row>
        <row r="13">
          <cell r="A13">
            <v>2</v>
          </cell>
          <cell r="B13">
            <v>10.02</v>
          </cell>
          <cell r="C13" t="str">
            <v>4" Half Block</v>
          </cell>
          <cell r="D13">
            <v>96029</v>
          </cell>
          <cell r="E13">
            <v>1</v>
          </cell>
          <cell r="F13">
            <v>0.37740000000000001</v>
          </cell>
          <cell r="G13">
            <v>0.45</v>
          </cell>
          <cell r="H13">
            <v>7.2599999999999998E-2</v>
          </cell>
          <cell r="I13">
            <v>7.2599999999999998E-2</v>
          </cell>
          <cell r="J13">
            <v>36241.344600000004</v>
          </cell>
          <cell r="K13">
            <v>6971.7053999999998</v>
          </cell>
        </row>
        <row r="14">
          <cell r="A14">
            <v>3</v>
          </cell>
          <cell r="B14" t="str">
            <v>10C.01</v>
          </cell>
          <cell r="C14" t="str">
            <v>4" Cellular full block</v>
          </cell>
          <cell r="D14">
            <v>58950</v>
          </cell>
          <cell r="E14">
            <v>1</v>
          </cell>
          <cell r="F14">
            <v>0.73770000000000002</v>
          </cell>
          <cell r="G14">
            <v>0.8</v>
          </cell>
          <cell r="H14">
            <v>6.2300000000000022E-2</v>
          </cell>
          <cell r="I14">
            <v>6.2300000000000022E-2</v>
          </cell>
          <cell r="J14">
            <v>43487.415000000001</v>
          </cell>
          <cell r="K14">
            <v>3672.5850000000014</v>
          </cell>
        </row>
        <row r="15">
          <cell r="A15" t="str">
            <v>CURRENT ASSETS</v>
          </cell>
          <cell r="B15">
            <v>10.01</v>
          </cell>
          <cell r="C15" t="str">
            <v>4" Full block (loading bearing)</v>
          </cell>
          <cell r="D15">
            <v>1950</v>
          </cell>
          <cell r="E15">
            <v>1</v>
          </cell>
          <cell r="F15">
            <v>0.75470000000000004</v>
          </cell>
          <cell r="G15">
            <v>0.8</v>
          </cell>
          <cell r="H15">
            <v>4.5300000000000007E-2</v>
          </cell>
          <cell r="I15">
            <v>4.5300000000000007E-2</v>
          </cell>
          <cell r="J15">
            <v>88.335000000000008</v>
          </cell>
        </row>
        <row r="16">
          <cell r="A16">
            <v>4</v>
          </cell>
          <cell r="B16">
            <v>10.02</v>
          </cell>
          <cell r="C16" t="str">
            <v>4.5" Siries Block</v>
          </cell>
          <cell r="D16">
            <v>2100</v>
          </cell>
          <cell r="E16">
            <v>1</v>
          </cell>
          <cell r="F16">
            <v>0.37740000000000001</v>
          </cell>
          <cell r="G16">
            <v>0.45</v>
          </cell>
          <cell r="H16">
            <v>7.2599999999999998E-2</v>
          </cell>
          <cell r="I16">
            <v>7.2599999999999998E-2</v>
          </cell>
          <cell r="J16">
            <v>152.46</v>
          </cell>
        </row>
        <row r="17">
          <cell r="A17">
            <v>4</v>
          </cell>
          <cell r="B17">
            <v>12.01</v>
          </cell>
          <cell r="C17" t="str">
            <v>4.5" Full Block (in fill)</v>
          </cell>
          <cell r="D17">
            <v>76263</v>
          </cell>
          <cell r="E17">
            <v>1</v>
          </cell>
          <cell r="F17">
            <v>0.93710000000000004</v>
          </cell>
          <cell r="G17">
            <v>1.03</v>
          </cell>
          <cell r="H17">
            <v>9.2899999999999983E-2</v>
          </cell>
          <cell r="I17">
            <v>9.2899999999999983E-2</v>
          </cell>
          <cell r="J17">
            <v>71466.0573</v>
          </cell>
          <cell r="K17">
            <v>7084.832699999999</v>
          </cell>
        </row>
        <row r="18">
          <cell r="A18">
            <v>5</v>
          </cell>
          <cell r="B18">
            <v>12.02</v>
          </cell>
          <cell r="C18" t="str">
            <v>4.5" Half Block</v>
          </cell>
          <cell r="D18">
            <v>35779</v>
          </cell>
          <cell r="E18">
            <v>1</v>
          </cell>
          <cell r="F18">
            <v>0.44890000000000002</v>
          </cell>
          <cell r="G18">
            <v>0.57499999999999996</v>
          </cell>
          <cell r="H18">
            <v>0.12609999999999993</v>
          </cell>
          <cell r="I18">
            <v>0.12609999999999993</v>
          </cell>
          <cell r="J18">
            <v>16061.1931</v>
          </cell>
          <cell r="K18">
            <v>4511.7318999999979</v>
          </cell>
        </row>
        <row r="19">
          <cell r="A19" t="str">
            <v>Trade receivables</v>
          </cell>
          <cell r="B19" t="str">
            <v>B</v>
          </cell>
          <cell r="C19">
            <v>13947777</v>
          </cell>
          <cell r="D19">
            <v>7634153</v>
          </cell>
          <cell r="E19">
            <v>1</v>
          </cell>
          <cell r="F19">
            <v>0.89780000000000004</v>
          </cell>
          <cell r="G19">
            <v>1.03</v>
          </cell>
          <cell r="H19">
            <v>0.13219999999999998</v>
          </cell>
          <cell r="I19">
            <v>7634153</v>
          </cell>
          <cell r="J19">
            <v>961.75499999999988</v>
          </cell>
        </row>
        <row r="20">
          <cell r="A20">
            <v>6</v>
          </cell>
          <cell r="B20">
            <v>12.02</v>
          </cell>
          <cell r="C20" t="str">
            <v>6" Siries Block</v>
          </cell>
          <cell r="D20">
            <v>1200</v>
          </cell>
          <cell r="E20">
            <v>1</v>
          </cell>
          <cell r="F20">
            <v>0.44890000000000002</v>
          </cell>
          <cell r="G20">
            <v>0.57499999999999996</v>
          </cell>
          <cell r="H20">
            <v>0.12609999999999993</v>
          </cell>
          <cell r="I20">
            <v>0.12609999999999993</v>
          </cell>
          <cell r="J20">
            <v>151.31999999999991</v>
          </cell>
        </row>
        <row r="21">
          <cell r="A21">
            <v>6</v>
          </cell>
          <cell r="B21">
            <v>15.02</v>
          </cell>
          <cell r="C21" t="str">
            <v>6" Full set unsplit sandstone PJ960</v>
          </cell>
          <cell r="D21">
            <v>94667</v>
          </cell>
          <cell r="E21">
            <v>1</v>
          </cell>
          <cell r="F21">
            <v>1.6183000000000001</v>
          </cell>
          <cell r="G21">
            <v>1.7</v>
          </cell>
          <cell r="H21">
            <v>8.1699999999999884E-2</v>
          </cell>
          <cell r="I21">
            <v>8.1699999999999884E-2</v>
          </cell>
          <cell r="J21">
            <v>153199.6061</v>
          </cell>
          <cell r="K21">
            <v>7734.2938999999888</v>
          </cell>
        </row>
        <row r="22">
          <cell r="A22">
            <v>7</v>
          </cell>
          <cell r="B22">
            <v>15.05</v>
          </cell>
          <cell r="C22" t="str">
            <v>6" Full set unsplit Terracotta</v>
          </cell>
          <cell r="D22">
            <v>40772</v>
          </cell>
          <cell r="E22">
            <v>1</v>
          </cell>
          <cell r="F22">
            <v>1.6183000000000001</v>
          </cell>
          <cell r="G22">
            <v>1.7</v>
          </cell>
          <cell r="H22">
            <v>8.1699999999999884E-2</v>
          </cell>
          <cell r="I22">
            <v>8.1699999999999884E-2</v>
          </cell>
          <cell r="J22">
            <v>65981.327600000004</v>
          </cell>
          <cell r="K22">
            <v>3331.0723999999955</v>
          </cell>
        </row>
        <row r="23">
          <cell r="A23">
            <v>7</v>
          </cell>
          <cell r="B23">
            <v>15.02</v>
          </cell>
          <cell r="C23" t="str">
            <v>6" Half block</v>
          </cell>
          <cell r="D23">
            <v>48120</v>
          </cell>
          <cell r="E23">
            <v>1</v>
          </cell>
          <cell r="F23">
            <v>0.60219999999999996</v>
          </cell>
          <cell r="G23">
            <v>0.7</v>
          </cell>
          <cell r="H23">
            <v>9.7799999999999998E-2</v>
          </cell>
          <cell r="I23">
            <v>9.7799999999999998E-2</v>
          </cell>
          <cell r="J23">
            <v>4706.1359999999995</v>
          </cell>
        </row>
        <row r="24">
          <cell r="A24" t="str">
            <v>Cash and bank balances</v>
          </cell>
          <cell r="B24" t="str">
            <v>A</v>
          </cell>
          <cell r="C24" t="str">
            <v>8.0" Siries Block</v>
          </cell>
          <cell r="D24">
            <v>-67666</v>
          </cell>
          <cell r="E24" t="str">
            <v>&lt;102&gt;</v>
          </cell>
          <cell r="F24">
            <v>304036</v>
          </cell>
          <cell r="G24">
            <v>1.3</v>
          </cell>
          <cell r="H24">
            <v>0.99890000000000012</v>
          </cell>
          <cell r="I24">
            <v>236370</v>
          </cell>
          <cell r="J24">
            <v>0</v>
          </cell>
        </row>
        <row r="25">
          <cell r="A25">
            <v>8</v>
          </cell>
          <cell r="B25">
            <v>20.010000000000002</v>
          </cell>
          <cell r="C25" t="str">
            <v>8.0" Full Block (loading bearing)</v>
          </cell>
          <cell r="D25">
            <v>86498</v>
          </cell>
          <cell r="E25">
            <v>1</v>
          </cell>
          <cell r="F25">
            <v>1.29</v>
          </cell>
          <cell r="G25">
            <v>1.94</v>
          </cell>
          <cell r="H25">
            <v>0.64999999999999991</v>
          </cell>
          <cell r="I25">
            <v>0.64999999999999991</v>
          </cell>
          <cell r="J25">
            <v>111582.42</v>
          </cell>
          <cell r="K25">
            <v>56223.69999999999</v>
          </cell>
        </row>
        <row r="26">
          <cell r="A26">
            <v>9</v>
          </cell>
          <cell r="B26">
            <v>20.02</v>
          </cell>
          <cell r="C26" t="str">
            <v>8.0" Half Block</v>
          </cell>
          <cell r="D26">
            <v>22222</v>
          </cell>
          <cell r="E26">
            <v>1</v>
          </cell>
          <cell r="F26">
            <v>0.77059999999999995</v>
          </cell>
          <cell r="G26">
            <v>0.9</v>
          </cell>
          <cell r="H26">
            <v>0.12940000000000007</v>
          </cell>
          <cell r="I26">
            <v>0.12940000000000007</v>
          </cell>
          <cell r="J26">
            <v>17124.2732</v>
          </cell>
          <cell r="K26">
            <v>2875.5268000000015</v>
          </cell>
        </row>
        <row r="27">
          <cell r="A27">
            <v>9</v>
          </cell>
          <cell r="B27" t="str">
            <v>15F.01</v>
          </cell>
          <cell r="C27" t="str">
            <v xml:space="preserve">6" fluted full block </v>
          </cell>
          <cell r="D27">
            <v>52</v>
          </cell>
          <cell r="E27">
            <v>1</v>
          </cell>
          <cell r="F27">
            <v>1.2043999999999999</v>
          </cell>
          <cell r="G27">
            <v>1.3</v>
          </cell>
          <cell r="H27">
            <v>9.5600000000000129E-2</v>
          </cell>
          <cell r="I27">
            <v>9.5600000000000129E-2</v>
          </cell>
          <cell r="J27">
            <v>4.9712000000000067</v>
          </cell>
        </row>
        <row r="28">
          <cell r="A28">
            <v>10</v>
          </cell>
          <cell r="B28" t="str">
            <v>20F.01</v>
          </cell>
          <cell r="C28" t="str">
            <v>8.0" Split block siries</v>
          </cell>
          <cell r="D28">
            <v>19070</v>
          </cell>
          <cell r="E28">
            <v>1</v>
          </cell>
          <cell r="F28">
            <v>1.5410999999999999</v>
          </cell>
          <cell r="G28">
            <v>1.9</v>
          </cell>
          <cell r="H28">
            <v>0.3589</v>
          </cell>
          <cell r="I28">
            <v>0.3589</v>
          </cell>
          <cell r="J28">
            <v>6844.223</v>
          </cell>
        </row>
        <row r="29">
          <cell r="A29">
            <v>10</v>
          </cell>
          <cell r="B29" t="str">
            <v>20R.N</v>
          </cell>
          <cell r="C29" t="str">
            <v xml:space="preserve">8" split angle block </v>
          </cell>
          <cell r="D29">
            <v>5620</v>
          </cell>
          <cell r="E29">
            <v>1</v>
          </cell>
          <cell r="F29">
            <v>1.7182999999999999</v>
          </cell>
          <cell r="G29">
            <v>5</v>
          </cell>
          <cell r="H29">
            <v>3.2816999999999998</v>
          </cell>
          <cell r="I29">
            <v>3.2816999999999998</v>
          </cell>
          <cell r="J29">
            <v>9656.8459999999995</v>
          </cell>
          <cell r="K29">
            <v>18443.153999999999</v>
          </cell>
        </row>
        <row r="30">
          <cell r="A30">
            <v>11</v>
          </cell>
          <cell r="B30" t="str">
            <v>20R.S</v>
          </cell>
          <cell r="C30" t="str">
            <v xml:space="preserve">8" split angle standstone pjs960 block </v>
          </cell>
          <cell r="D30">
            <v>92</v>
          </cell>
          <cell r="E30">
            <v>1</v>
          </cell>
          <cell r="F30">
            <v>1.7182999999999999</v>
          </cell>
          <cell r="G30">
            <v>3</v>
          </cell>
          <cell r="H30">
            <v>1.2817000000000001</v>
          </cell>
          <cell r="I30">
            <v>1.2817000000000001</v>
          </cell>
          <cell r="J30">
            <v>158.08359999999999</v>
          </cell>
          <cell r="K30">
            <v>117.91640000000001</v>
          </cell>
        </row>
        <row r="31">
          <cell r="A31" t="str">
            <v>CURRENT LIABILITIES</v>
          </cell>
          <cell r="B31">
            <v>20.010000000000002</v>
          </cell>
          <cell r="C31" t="str">
            <v>8.0" Full Block (loading bearing)</v>
          </cell>
          <cell r="D31">
            <v>85018</v>
          </cell>
          <cell r="E31">
            <v>1</v>
          </cell>
          <cell r="F31">
            <v>1.29</v>
          </cell>
          <cell r="G31">
            <v>1.94</v>
          </cell>
          <cell r="H31">
            <v>0.64999999999999991</v>
          </cell>
          <cell r="I31">
            <v>0.64999999999999991</v>
          </cell>
          <cell r="J31">
            <v>55261.69999999999</v>
          </cell>
        </row>
        <row r="32">
          <cell r="A32">
            <v>12</v>
          </cell>
          <cell r="B32">
            <v>20.02</v>
          </cell>
          <cell r="C32" t="str">
            <v>Compac keystone siries</v>
          </cell>
          <cell r="D32">
            <v>22222</v>
          </cell>
          <cell r="E32">
            <v>1</v>
          </cell>
          <cell r="F32">
            <v>0.77059999999999995</v>
          </cell>
          <cell r="G32">
            <v>0.9</v>
          </cell>
          <cell r="H32">
            <v>0.12940000000000007</v>
          </cell>
          <cell r="I32">
            <v>0.12940000000000007</v>
          </cell>
          <cell r="J32">
            <v>2875.5268000000015</v>
          </cell>
        </row>
        <row r="33">
          <cell r="A33">
            <v>12</v>
          </cell>
          <cell r="B33" t="str">
            <v>K2R.S</v>
          </cell>
          <cell r="C33" t="str">
            <v>ICU Split angle Natgrey Grade A</v>
          </cell>
          <cell r="D33">
            <v>17305</v>
          </cell>
          <cell r="E33">
            <v>1</v>
          </cell>
          <cell r="F33">
            <v>4.1935000000000002</v>
          </cell>
          <cell r="G33">
            <v>5</v>
          </cell>
          <cell r="H33">
            <v>0.80649999999999977</v>
          </cell>
          <cell r="I33">
            <v>0.80649999999999977</v>
          </cell>
          <cell r="J33">
            <v>72568.517500000002</v>
          </cell>
          <cell r="K33">
            <v>13956.482499999996</v>
          </cell>
        </row>
        <row r="34">
          <cell r="A34">
            <v>13</v>
          </cell>
          <cell r="B34" t="str">
            <v>K2R.B</v>
          </cell>
          <cell r="C34" t="str">
            <v>ICU Split angle black</v>
          </cell>
          <cell r="D34">
            <v>441</v>
          </cell>
          <cell r="E34">
            <v>1</v>
          </cell>
          <cell r="F34">
            <v>4.1935000000000002</v>
          </cell>
          <cell r="G34">
            <v>5</v>
          </cell>
          <cell r="H34">
            <v>0.80649999999999977</v>
          </cell>
          <cell r="I34">
            <v>0.80649999999999977</v>
          </cell>
          <cell r="J34">
            <v>1849.3335000000002</v>
          </cell>
          <cell r="K34">
            <v>355.66649999999993</v>
          </cell>
        </row>
        <row r="35">
          <cell r="A35" t="str">
            <v>Trade payable / creditors</v>
          </cell>
          <cell r="B35" t="str">
            <v>BB</v>
          </cell>
          <cell r="C35">
            <v>12241684</v>
          </cell>
          <cell r="D35">
            <v>4873600</v>
          </cell>
          <cell r="G35" t="str">
            <v>&lt;102&gt;</v>
          </cell>
          <cell r="H35">
            <v>304036</v>
          </cell>
          <cell r="I35">
            <v>5177636</v>
          </cell>
        </row>
        <row r="36">
          <cell r="A36">
            <v>14</v>
          </cell>
          <cell r="B36" t="str">
            <v>20R.N</v>
          </cell>
          <cell r="C36" t="str">
            <v>Raw Materials</v>
          </cell>
          <cell r="D36">
            <v>5620</v>
          </cell>
          <cell r="E36">
            <v>1</v>
          </cell>
          <cell r="F36">
            <v>1.7182999999999999</v>
          </cell>
          <cell r="G36">
            <v>5</v>
          </cell>
          <cell r="H36">
            <v>3.2816999999999998</v>
          </cell>
          <cell r="I36">
            <v>3.2816999999999998</v>
          </cell>
          <cell r="J36">
            <v>18443.153999999999</v>
          </cell>
        </row>
        <row r="37">
          <cell r="A37">
            <v>14</v>
          </cell>
          <cell r="B37" t="str">
            <v>TM-Cement</v>
          </cell>
          <cell r="C37" t="str">
            <v>Cement P3 - Silo 2 tanah Merah</v>
          </cell>
          <cell r="D37">
            <v>140.72999999999999</v>
          </cell>
          <cell r="E37">
            <v>1</v>
          </cell>
          <cell r="F37">
            <v>140.72999999999999</v>
          </cell>
          <cell r="G37">
            <v>188</v>
          </cell>
          <cell r="H37">
            <v>47.27000000000001</v>
          </cell>
          <cell r="I37">
            <v>47.27000000000001</v>
          </cell>
          <cell r="J37">
            <v>19804.932899999996</v>
          </cell>
          <cell r="K37">
            <v>6652.3071000000009</v>
          </cell>
        </row>
        <row r="38">
          <cell r="A38">
            <v>15</v>
          </cell>
          <cell r="B38" t="str">
            <v>Pigment</v>
          </cell>
          <cell r="C38" t="str">
            <v>Elmulsion KR2-200Lit/Drum</v>
          </cell>
          <cell r="D38">
            <v>400</v>
          </cell>
          <cell r="E38">
            <v>1</v>
          </cell>
          <cell r="F38">
            <v>40</v>
          </cell>
          <cell r="G38">
            <v>45.47</v>
          </cell>
          <cell r="H38">
            <v>5.4699999999999989</v>
          </cell>
          <cell r="I38">
            <v>5.4699999999999989</v>
          </cell>
          <cell r="J38">
            <v>16000</v>
          </cell>
          <cell r="K38">
            <v>2187.9999999999995</v>
          </cell>
        </row>
        <row r="39">
          <cell r="A39">
            <v>16</v>
          </cell>
          <cell r="B39" t="str">
            <v>Tim-Pallet</v>
          </cell>
          <cell r="C39" t="str">
            <v>TPI Sz 46x39x4.5 - Bt. Cave</v>
          </cell>
          <cell r="D39">
            <v>1097</v>
          </cell>
          <cell r="E39">
            <v>1</v>
          </cell>
          <cell r="F39">
            <v>11</v>
          </cell>
          <cell r="G39">
            <v>15</v>
          </cell>
          <cell r="H39">
            <v>4</v>
          </cell>
          <cell r="I39">
            <v>4</v>
          </cell>
          <cell r="J39">
            <v>12067</v>
          </cell>
          <cell r="K39">
            <v>4388</v>
          </cell>
        </row>
        <row r="40">
          <cell r="A40">
            <v>17</v>
          </cell>
          <cell r="B40" t="str">
            <v>Tim-Pallet</v>
          </cell>
          <cell r="C40" t="str">
            <v>TPI Sz 46x39x4.5 - Tnh Merah</v>
          </cell>
          <cell r="D40">
            <v>11990</v>
          </cell>
          <cell r="E40">
            <v>1</v>
          </cell>
          <cell r="F40">
            <v>11</v>
          </cell>
          <cell r="G40">
            <v>15</v>
          </cell>
          <cell r="H40">
            <v>4</v>
          </cell>
          <cell r="I40">
            <v>4</v>
          </cell>
          <cell r="J40">
            <v>131890</v>
          </cell>
          <cell r="K40">
            <v>47960</v>
          </cell>
        </row>
        <row r="41">
          <cell r="A41">
            <v>18</v>
          </cell>
          <cell r="B41" t="str">
            <v>Lubricant</v>
          </cell>
          <cell r="C41" t="str">
            <v>Diesel-Skid Tank 2 - P# 2</v>
          </cell>
          <cell r="D41">
            <v>10500</v>
          </cell>
          <cell r="E41">
            <v>1</v>
          </cell>
          <cell r="F41">
            <v>0.57999999999999996</v>
          </cell>
          <cell r="G41">
            <v>0.75</v>
          </cell>
          <cell r="H41">
            <v>0.17000000000000004</v>
          </cell>
          <cell r="I41">
            <v>0.17000000000000004</v>
          </cell>
          <cell r="J41">
            <v>6090</v>
          </cell>
          <cell r="K41">
            <v>1785.0000000000005</v>
          </cell>
        </row>
        <row r="42">
          <cell r="A42">
            <v>18</v>
          </cell>
          <cell r="B42" t="str">
            <v>K2R.B</v>
          </cell>
          <cell r="C42">
            <v>1145384</v>
          </cell>
          <cell r="D42">
            <v>1156384</v>
          </cell>
          <cell r="E42">
            <v>1</v>
          </cell>
          <cell r="F42">
            <v>4.1935000000000002</v>
          </cell>
          <cell r="G42">
            <v>5</v>
          </cell>
          <cell r="H42">
            <v>0.80649999999999977</v>
          </cell>
          <cell r="I42">
            <v>1156384</v>
          </cell>
          <cell r="J42">
            <v>355.66649999999993</v>
          </cell>
        </row>
        <row r="43">
          <cell r="C43">
            <v>17423882</v>
          </cell>
          <cell r="D43">
            <v>20580015</v>
          </cell>
          <cell r="I43">
            <v>20751009</v>
          </cell>
          <cell r="J43">
            <v>872430.16190000006</v>
          </cell>
          <cell r="K43">
            <v>193486.16309999998</v>
          </cell>
        </row>
        <row r="44">
          <cell r="J44">
            <v>91544.776199999993</v>
          </cell>
        </row>
        <row r="45">
          <cell r="A45" t="str">
            <v>Taxation</v>
          </cell>
          <cell r="C45">
            <v>205310</v>
          </cell>
          <cell r="D45" t="str">
            <v>Total cost as per Stocks list - finish goods</v>
          </cell>
          <cell r="E45">
            <v>0</v>
          </cell>
          <cell r="F45">
            <v>0</v>
          </cell>
          <cell r="G45" t="str">
            <v>C</v>
          </cell>
          <cell r="H45">
            <v>1637172</v>
          </cell>
          <cell r="I45">
            <v>205310</v>
          </cell>
        </row>
        <row r="46">
          <cell r="D46" t="str">
            <v>As per NRV test - per here</v>
          </cell>
          <cell r="E46">
            <v>0</v>
          </cell>
          <cell r="F46">
            <v>0</v>
          </cell>
          <cell r="G46">
            <v>0</v>
          </cell>
          <cell r="H46">
            <v>872430.16190000006</v>
          </cell>
          <cell r="I46" t="str">
            <v>Coverage =</v>
          </cell>
          <cell r="J46">
            <v>0.532888518677329</v>
          </cell>
        </row>
      </sheetData>
      <sheetData sheetId="27" refreshError="1">
        <row r="1">
          <cell r="B1" t="str">
            <v>Integrated Brickworks S/B</v>
          </cell>
        </row>
        <row r="2">
          <cell r="B2" t="str">
            <v>A: 31 DECEMBER, 2001</v>
          </cell>
        </row>
        <row r="3">
          <cell r="B3" t="str">
            <v>Other debtors</v>
          </cell>
        </row>
        <row r="5">
          <cell r="C5" t="str">
            <v>w/p ref</v>
          </cell>
          <cell r="D5" t="str">
            <v>Adjusted</v>
          </cell>
          <cell r="E5" t="str">
            <v>Unadjusted</v>
          </cell>
          <cell r="F5">
            <v>0</v>
          </cell>
          <cell r="G5" t="str">
            <v>Adjustments</v>
          </cell>
          <cell r="H5">
            <v>0</v>
          </cell>
          <cell r="I5">
            <v>0</v>
          </cell>
          <cell r="J5" t="str">
            <v>Adjusted</v>
          </cell>
        </row>
        <row r="6">
          <cell r="D6" t="str">
            <v>31/12/00</v>
          </cell>
          <cell r="E6" t="str">
            <v>31/12/01</v>
          </cell>
          <cell r="F6">
            <v>0</v>
          </cell>
          <cell r="G6" t="str">
            <v>Dr</v>
          </cell>
          <cell r="H6">
            <v>0</v>
          </cell>
          <cell r="I6" t="str">
            <v>Cr</v>
          </cell>
          <cell r="J6" t="str">
            <v>31/12/01</v>
          </cell>
        </row>
        <row r="8">
          <cell r="B8" t="str">
            <v>Other debtors</v>
          </cell>
          <cell r="C8" t="str">
            <v>L -1</v>
          </cell>
          <cell r="D8">
            <v>60305</v>
          </cell>
          <cell r="E8">
            <v>65722</v>
          </cell>
          <cell r="F8" t="str">
            <v>(a)</v>
          </cell>
          <cell r="G8">
            <v>0</v>
          </cell>
          <cell r="H8">
            <v>0</v>
          </cell>
          <cell r="I8">
            <v>0</v>
          </cell>
          <cell r="J8">
            <v>192510</v>
          </cell>
        </row>
        <row r="9">
          <cell r="F9" t="str">
            <v>&lt;201&gt;</v>
          </cell>
          <cell r="G9">
            <v>126788</v>
          </cell>
        </row>
        <row r="11">
          <cell r="B11" t="str">
            <v>Prepayment</v>
          </cell>
          <cell r="C11" t="str">
            <v>L -2</v>
          </cell>
          <cell r="D11">
            <v>26240</v>
          </cell>
          <cell r="E11">
            <v>48836</v>
          </cell>
          <cell r="F11">
            <v>0</v>
          </cell>
          <cell r="G11">
            <v>0</v>
          </cell>
          <cell r="H11">
            <v>0</v>
          </cell>
          <cell r="I11">
            <v>0</v>
          </cell>
          <cell r="J11">
            <v>48836</v>
          </cell>
        </row>
        <row r="14">
          <cell r="B14" t="str">
            <v>Sundry deposits</v>
          </cell>
          <cell r="C14" t="str">
            <v>L -3</v>
          </cell>
          <cell r="D14">
            <v>23257</v>
          </cell>
          <cell r="E14">
            <v>24858</v>
          </cell>
          <cell r="F14">
            <v>0</v>
          </cell>
          <cell r="G14">
            <v>0</v>
          </cell>
          <cell r="H14">
            <v>0</v>
          </cell>
          <cell r="I14">
            <v>0</v>
          </cell>
          <cell r="J14">
            <v>24858</v>
          </cell>
        </row>
        <row r="17">
          <cell r="D17">
            <v>109802</v>
          </cell>
          <cell r="E17">
            <v>139416</v>
          </cell>
          <cell r="F17">
            <v>0</v>
          </cell>
          <cell r="G17">
            <v>0</v>
          </cell>
          <cell r="H17">
            <v>0</v>
          </cell>
          <cell r="I17">
            <v>0</v>
          </cell>
          <cell r="J17">
            <v>266204</v>
          </cell>
        </row>
        <row r="18">
          <cell r="E18" t="str">
            <v>F - 1 / 2</v>
          </cell>
          <cell r="F18">
            <v>0</v>
          </cell>
          <cell r="G18">
            <v>0</v>
          </cell>
          <cell r="H18">
            <v>0</v>
          </cell>
          <cell r="I18">
            <v>0</v>
          </cell>
          <cell r="J18" t="str">
            <v>F - 1 / 2</v>
          </cell>
        </row>
        <row r="20">
          <cell r="B20" t="str">
            <v>Note : (a) - The amount consist of;</v>
          </cell>
        </row>
        <row r="21">
          <cell r="C21" t="str">
            <v>Other debtors</v>
          </cell>
          <cell r="D21">
            <v>0</v>
          </cell>
          <cell r="E21">
            <v>65700</v>
          </cell>
          <cell r="F21" t="str">
            <v>L -1</v>
          </cell>
        </row>
        <row r="22">
          <cell r="C22" t="str">
            <v>Staff advances</v>
          </cell>
          <cell r="D22">
            <v>0</v>
          </cell>
          <cell r="E22">
            <v>22</v>
          </cell>
        </row>
        <row r="23">
          <cell r="E23">
            <v>65722</v>
          </cell>
          <cell r="F23" t="str">
            <v>(a)</v>
          </cell>
        </row>
      </sheetData>
      <sheetData sheetId="28" refreshError="1"/>
      <sheetData sheetId="29" refreshError="1">
        <row r="1">
          <cell r="A1" t="str">
            <v>INTEGRATED BRICKWORKS SDN BHD</v>
          </cell>
        </row>
        <row r="2">
          <cell r="A2" t="str">
            <v>A: 31 DECEMBER, 2001</v>
          </cell>
        </row>
        <row r="4">
          <cell r="A4" t="str">
            <v>Depreciation Rationalisation</v>
          </cell>
          <cell r="B4">
            <v>0</v>
          </cell>
          <cell r="C4">
            <v>0</v>
          </cell>
          <cell r="D4">
            <v>0</v>
          </cell>
          <cell r="E4">
            <v>0</v>
          </cell>
          <cell r="F4">
            <v>0</v>
          </cell>
          <cell r="G4" t="str">
            <v>Fully dep</v>
          </cell>
        </row>
        <row r="5">
          <cell r="C5" t="str">
            <v>Dep.</v>
          </cell>
          <cell r="D5" t="str">
            <v>Opening</v>
          </cell>
          <cell r="E5" t="str">
            <v xml:space="preserve">Closing </v>
          </cell>
          <cell r="F5" t="str">
            <v xml:space="preserve">Average </v>
          </cell>
          <cell r="G5" t="str">
            <v>assets</v>
          </cell>
        </row>
        <row r="6">
          <cell r="B6" t="str">
            <v>Cross</v>
          </cell>
          <cell r="C6" t="str">
            <v>rate %</v>
          </cell>
          <cell r="D6" t="str">
            <v>Cost</v>
          </cell>
          <cell r="E6" t="str">
            <v>Cost</v>
          </cell>
          <cell r="F6" t="str">
            <v>Cost</v>
          </cell>
          <cell r="G6" t="str">
            <v>@ 31.12.01</v>
          </cell>
          <cell r="H6" t="str">
            <v>Net cost</v>
          </cell>
          <cell r="I6" t="str">
            <v>Depn</v>
          </cell>
        </row>
        <row r="7">
          <cell r="B7" t="str">
            <v>Ref</v>
          </cell>
          <cell r="C7" t="str">
            <v>(I)</v>
          </cell>
          <cell r="D7" t="str">
            <v>(II)</v>
          </cell>
          <cell r="E7" t="str">
            <v>(III)</v>
          </cell>
          <cell r="F7" t="str">
            <v>(IV) = [(II) + (III)]/2</v>
          </cell>
          <cell r="G7" t="str">
            <v>(V)</v>
          </cell>
          <cell r="H7" t="str">
            <v xml:space="preserve"> (VI) = (IV) - (V)</v>
          </cell>
          <cell r="I7" t="str">
            <v>(VI) x (I)</v>
          </cell>
        </row>
        <row r="8">
          <cell r="A8" t="str">
            <v>Freehold land</v>
          </cell>
        </row>
        <row r="9">
          <cell r="A9" t="str">
            <v>Land - freehold</v>
          </cell>
          <cell r="B9" t="str">
            <v>U - 5</v>
          </cell>
          <cell r="C9">
            <v>0</v>
          </cell>
          <cell r="D9">
            <v>83000</v>
          </cell>
          <cell r="E9">
            <v>0</v>
          </cell>
          <cell r="F9">
            <v>41500</v>
          </cell>
          <cell r="G9">
            <v>0</v>
          </cell>
          <cell r="H9">
            <v>41500</v>
          </cell>
          <cell r="I9">
            <v>0</v>
          </cell>
        </row>
        <row r="11">
          <cell r="A11" t="str">
            <v>Long term leasehold land -1993</v>
          </cell>
          <cell r="B11" t="str">
            <v>U - 6</v>
          </cell>
          <cell r="C11" t="str">
            <v>82 yrs</v>
          </cell>
          <cell r="D11">
            <v>5850000</v>
          </cell>
          <cell r="E11">
            <v>5850000</v>
          </cell>
          <cell r="F11">
            <v>5850000</v>
          </cell>
          <cell r="G11">
            <v>0</v>
          </cell>
          <cell r="H11">
            <v>5850000</v>
          </cell>
          <cell r="I11">
            <v>71341.463414634141</v>
          </cell>
        </row>
        <row r="14">
          <cell r="A14" t="str">
            <v>Buildings valuation :</v>
          </cell>
          <cell r="B14">
            <v>0</v>
          </cell>
          <cell r="C14" t="str">
            <v>2 - 3</v>
          </cell>
          <cell r="D14">
            <v>1665738</v>
          </cell>
          <cell r="E14">
            <v>1612300</v>
          </cell>
          <cell r="F14">
            <v>1639019</v>
          </cell>
          <cell r="G14">
            <v>0</v>
          </cell>
          <cell r="H14">
            <v>1639019</v>
          </cell>
          <cell r="I14">
            <v>32780.379999999997</v>
          </cell>
        </row>
        <row r="16">
          <cell r="A16" t="str">
            <v>Renovation</v>
          </cell>
          <cell r="B16" t="str">
            <v>U - 7</v>
          </cell>
          <cell r="C16">
            <v>20</v>
          </cell>
          <cell r="D16">
            <v>114450</v>
          </cell>
          <cell r="E16">
            <v>114448</v>
          </cell>
          <cell r="F16">
            <v>114449</v>
          </cell>
          <cell r="G16">
            <v>93024</v>
          </cell>
          <cell r="H16">
            <v>21425</v>
          </cell>
          <cell r="I16">
            <v>4285</v>
          </cell>
        </row>
        <row r="18">
          <cell r="A18" t="str">
            <v>Plant, machinery, equipment and</v>
          </cell>
        </row>
        <row r="19">
          <cell r="A19" t="str">
            <v xml:space="preserve">    electrical installations</v>
          </cell>
          <cell r="B19">
            <v>0</v>
          </cell>
          <cell r="C19" t="str">
            <v>6.7 - 20</v>
          </cell>
        </row>
        <row r="21">
          <cell r="A21" t="str">
            <v>Batching Plant</v>
          </cell>
          <cell r="B21" t="str">
            <v>U - 8</v>
          </cell>
          <cell r="C21">
            <v>10</v>
          </cell>
          <cell r="D21">
            <v>553583</v>
          </cell>
          <cell r="E21">
            <v>492583</v>
          </cell>
          <cell r="F21">
            <v>523083</v>
          </cell>
          <cell r="G21">
            <v>0</v>
          </cell>
          <cell r="H21">
            <v>523083</v>
          </cell>
          <cell r="I21">
            <v>52308.3</v>
          </cell>
        </row>
        <row r="23">
          <cell r="A23" t="str">
            <v>Electrical installation - factory</v>
          </cell>
          <cell r="B23" t="str">
            <v>U - 9</v>
          </cell>
          <cell r="C23">
            <v>20</v>
          </cell>
          <cell r="D23">
            <v>303046</v>
          </cell>
          <cell r="E23">
            <v>303046</v>
          </cell>
          <cell r="F23">
            <v>303046</v>
          </cell>
          <cell r="G23">
            <v>175954</v>
          </cell>
          <cell r="H23">
            <v>127092</v>
          </cell>
          <cell r="I23">
            <v>25418.400000000001</v>
          </cell>
        </row>
        <row r="25">
          <cell r="A25" t="str">
            <v>1st Plant &amp; machinery</v>
          </cell>
          <cell r="B25" t="str">
            <v>U - 10</v>
          </cell>
          <cell r="C25">
            <v>10</v>
          </cell>
          <cell r="D25">
            <v>1589709</v>
          </cell>
          <cell r="E25">
            <v>1589709</v>
          </cell>
          <cell r="F25">
            <v>1589709</v>
          </cell>
          <cell r="G25">
            <v>1180979</v>
          </cell>
          <cell r="H25">
            <v>408730</v>
          </cell>
          <cell r="I25">
            <v>40873</v>
          </cell>
        </row>
        <row r="27">
          <cell r="A27" t="str">
            <v>Factory equipment</v>
          </cell>
          <cell r="B27" t="str">
            <v>U - 11</v>
          </cell>
          <cell r="C27">
            <v>10</v>
          </cell>
          <cell r="D27">
            <v>213350</v>
          </cell>
          <cell r="E27">
            <v>213350</v>
          </cell>
          <cell r="F27">
            <v>213350</v>
          </cell>
          <cell r="G27">
            <v>6296</v>
          </cell>
          <cell r="H27">
            <v>207054</v>
          </cell>
          <cell r="I27">
            <v>20705.400000000001</v>
          </cell>
        </row>
        <row r="29">
          <cell r="A29" t="str">
            <v>Transport equipment</v>
          </cell>
          <cell r="B29" t="str">
            <v>U - 12</v>
          </cell>
          <cell r="C29">
            <v>20</v>
          </cell>
          <cell r="D29">
            <v>329660</v>
          </cell>
          <cell r="E29">
            <v>329660</v>
          </cell>
          <cell r="F29">
            <v>329660</v>
          </cell>
          <cell r="G29">
            <v>0</v>
          </cell>
          <cell r="H29">
            <v>329660</v>
          </cell>
          <cell r="I29">
            <v>65932</v>
          </cell>
        </row>
        <row r="31">
          <cell r="A31" t="str">
            <v>Forklift</v>
          </cell>
          <cell r="B31" t="str">
            <v>U - 13</v>
          </cell>
          <cell r="C31">
            <v>20</v>
          </cell>
          <cell r="D31">
            <v>339920</v>
          </cell>
          <cell r="E31">
            <v>339920</v>
          </cell>
          <cell r="F31">
            <v>339920</v>
          </cell>
          <cell r="G31">
            <v>303919</v>
          </cell>
          <cell r="H31">
            <v>36001</v>
          </cell>
          <cell r="I31">
            <v>7200.2</v>
          </cell>
        </row>
        <row r="33">
          <cell r="A33" t="str">
            <v>Block plant</v>
          </cell>
          <cell r="B33" t="str">
            <v>U - 14</v>
          </cell>
          <cell r="C33">
            <v>10</v>
          </cell>
          <cell r="D33">
            <v>327083</v>
          </cell>
          <cell r="E33">
            <v>327083</v>
          </cell>
          <cell r="F33">
            <v>327083</v>
          </cell>
          <cell r="G33">
            <v>327083</v>
          </cell>
          <cell r="H33">
            <v>0</v>
          </cell>
          <cell r="I33">
            <v>0</v>
          </cell>
        </row>
        <row r="35">
          <cell r="A35" t="str">
            <v>Second Plant</v>
          </cell>
          <cell r="B35" t="str">
            <v>U - 15</v>
          </cell>
          <cell r="C35" t="str">
            <v>6.66</v>
          </cell>
          <cell r="D35">
            <v>5775401</v>
          </cell>
          <cell r="E35">
            <v>6481085</v>
          </cell>
          <cell r="F35">
            <v>6128243</v>
          </cell>
          <cell r="G35">
            <v>0</v>
          </cell>
          <cell r="H35">
            <v>6128243</v>
          </cell>
          <cell r="I35">
            <v>408140.98380000005</v>
          </cell>
        </row>
        <row r="37">
          <cell r="A37" t="str">
            <v>Mould</v>
          </cell>
          <cell r="B37" t="str">
            <v>U - 16</v>
          </cell>
          <cell r="C37">
            <v>10</v>
          </cell>
          <cell r="D37">
            <v>723781</v>
          </cell>
          <cell r="E37">
            <v>723781</v>
          </cell>
          <cell r="F37">
            <v>723781</v>
          </cell>
          <cell r="G37">
            <v>0</v>
          </cell>
          <cell r="H37">
            <v>723781</v>
          </cell>
          <cell r="I37">
            <v>72378.100000000006</v>
          </cell>
        </row>
        <row r="39">
          <cell r="A39" t="str">
            <v xml:space="preserve">Furniture, fittings &amp; office </v>
          </cell>
        </row>
        <row r="40">
          <cell r="A40" t="str">
            <v xml:space="preserve">    equipment</v>
          </cell>
          <cell r="B40" t="str">
            <v>U - 17</v>
          </cell>
          <cell r="C40">
            <v>20</v>
          </cell>
          <cell r="D40">
            <v>436826</v>
          </cell>
          <cell r="E40">
            <v>431760</v>
          </cell>
          <cell r="F40">
            <v>434293</v>
          </cell>
          <cell r="G40">
            <v>367288</v>
          </cell>
          <cell r="H40">
            <v>67005</v>
          </cell>
          <cell r="I40">
            <v>13401</v>
          </cell>
        </row>
        <row r="42">
          <cell r="A42" t="str">
            <v>Motor vehicles</v>
          </cell>
          <cell r="B42" t="str">
            <v>U - 18</v>
          </cell>
          <cell r="C42">
            <v>25</v>
          </cell>
          <cell r="D42">
            <v>217270</v>
          </cell>
          <cell r="E42">
            <v>217270</v>
          </cell>
          <cell r="F42">
            <v>217270</v>
          </cell>
          <cell r="G42">
            <v>217268</v>
          </cell>
          <cell r="H42">
            <v>2</v>
          </cell>
          <cell r="I42">
            <v>0.5</v>
          </cell>
        </row>
        <row r="44">
          <cell r="A44" t="str">
            <v>Computer installations</v>
          </cell>
          <cell r="B44" t="str">
            <v>U - 19</v>
          </cell>
          <cell r="C44">
            <v>33.299999999999997</v>
          </cell>
          <cell r="D44">
            <v>192170</v>
          </cell>
          <cell r="E44">
            <v>202475</v>
          </cell>
          <cell r="F44">
            <v>197322.5</v>
          </cell>
          <cell r="G44">
            <v>143917</v>
          </cell>
          <cell r="H44">
            <v>53405.5</v>
          </cell>
          <cell r="I44">
            <v>17784.031499999997</v>
          </cell>
        </row>
        <row r="46">
          <cell r="A46" t="str">
            <v>Factory - Tanah Merah</v>
          </cell>
        </row>
        <row r="47">
          <cell r="A47" t="str">
            <v>Plant 3 - Besser</v>
          </cell>
          <cell r="B47" t="str">
            <v>U - 20</v>
          </cell>
          <cell r="C47">
            <v>6.66</v>
          </cell>
          <cell r="D47">
            <v>9407964</v>
          </cell>
          <cell r="E47">
            <v>9407964</v>
          </cell>
          <cell r="F47">
            <v>9407964</v>
          </cell>
          <cell r="G47">
            <v>0</v>
          </cell>
          <cell r="H47">
            <v>9407964</v>
          </cell>
          <cell r="I47">
            <v>626570.40240000002</v>
          </cell>
        </row>
        <row r="49">
          <cell r="A49" t="str">
            <v>Plant 3 - Building</v>
          </cell>
          <cell r="B49" t="str">
            <v>U - 21</v>
          </cell>
          <cell r="C49">
            <v>2</v>
          </cell>
          <cell r="D49">
            <v>7008308</v>
          </cell>
          <cell r="E49">
            <v>6355305</v>
          </cell>
          <cell r="F49">
            <v>6681806.5</v>
          </cell>
          <cell r="G49">
            <v>0</v>
          </cell>
          <cell r="H49">
            <v>6681806.5</v>
          </cell>
          <cell r="I49">
            <v>133636.13</v>
          </cell>
        </row>
        <row r="51">
          <cell r="A51" t="str">
            <v>Factory equipment</v>
          </cell>
          <cell r="B51" t="str">
            <v>U - 22</v>
          </cell>
          <cell r="C51">
            <v>6.66</v>
          </cell>
          <cell r="D51">
            <v>384448</v>
          </cell>
          <cell r="E51">
            <v>384448</v>
          </cell>
          <cell r="F51">
            <v>384448</v>
          </cell>
          <cell r="G51">
            <v>0</v>
          </cell>
          <cell r="H51">
            <v>384448</v>
          </cell>
          <cell r="I51">
            <v>25604.236800000002</v>
          </cell>
        </row>
        <row r="53">
          <cell r="A53" t="str">
            <v>Forklift</v>
          </cell>
          <cell r="B53" t="str">
            <v>U - 23</v>
          </cell>
          <cell r="C53">
            <v>20</v>
          </cell>
          <cell r="D53">
            <v>177180</v>
          </cell>
          <cell r="E53">
            <v>177180</v>
          </cell>
          <cell r="F53">
            <v>177180</v>
          </cell>
          <cell r="G53">
            <v>0</v>
          </cell>
          <cell r="H53">
            <v>177180</v>
          </cell>
          <cell r="I53">
            <v>35436</v>
          </cell>
        </row>
        <row r="55">
          <cell r="A55" t="str">
            <v>Unreconciled difference</v>
          </cell>
          <cell r="B55">
            <v>0</v>
          </cell>
          <cell r="C55">
            <v>0</v>
          </cell>
          <cell r="D55">
            <v>0</v>
          </cell>
          <cell r="E55">
            <v>2</v>
          </cell>
        </row>
        <row r="56">
          <cell r="D56">
            <v>35692887</v>
          </cell>
          <cell r="E56">
            <v>35553369</v>
          </cell>
        </row>
        <row r="57">
          <cell r="D57" t="str">
            <v xml:space="preserve">                      U</v>
          </cell>
          <cell r="E57">
            <v>0</v>
          </cell>
          <cell r="F57">
            <v>0</v>
          </cell>
          <cell r="G57" t="str">
            <v>Total rationalised depreciation</v>
          </cell>
          <cell r="H57">
            <v>0</v>
          </cell>
          <cell r="I57">
            <v>1653795.5279146344</v>
          </cell>
        </row>
        <row r="58">
          <cell r="G58" t="str">
            <v>Per U</v>
          </cell>
          <cell r="H58">
            <v>0</v>
          </cell>
          <cell r="I58">
            <v>1629513</v>
          </cell>
        </row>
        <row r="59">
          <cell r="G59" t="str">
            <v>Difference</v>
          </cell>
          <cell r="H59">
            <v>0</v>
          </cell>
          <cell r="I59">
            <v>24282.52791463444</v>
          </cell>
          <cell r="J59" t="str">
            <v>(A)</v>
          </cell>
        </row>
        <row r="60">
          <cell r="A60" t="str">
            <v>Note : (A)</v>
          </cell>
        </row>
        <row r="61">
          <cell r="A61" t="str">
            <v>The different of the depreciation is caused by the timing of the assets addition during the year.</v>
          </cell>
        </row>
        <row r="62">
          <cell r="A62" t="str">
            <v>The company used their rate based on the age of assets acquired, while AA used a stright line method to calculate</v>
          </cell>
        </row>
        <row r="63">
          <cell r="A63" t="str">
            <v>Thus, no adjustment is raised by AA &amp; Co. on the difference</v>
          </cell>
        </row>
        <row r="65">
          <cell r="C65" t="str">
            <v>DR</v>
          </cell>
          <cell r="D65" t="str">
            <v>Depreciation charges - P n L</v>
          </cell>
          <cell r="E65">
            <v>0</v>
          </cell>
          <cell r="F65">
            <v>0</v>
          </cell>
          <cell r="G65" t="str">
            <v>ref - 30</v>
          </cell>
        </row>
        <row r="66">
          <cell r="C66" t="str">
            <v>CR</v>
          </cell>
          <cell r="D66" t="str">
            <v>Accumulated depreciation - B/S</v>
          </cell>
          <cell r="E66">
            <v>0</v>
          </cell>
          <cell r="F66">
            <v>0</v>
          </cell>
          <cell r="G66" t="str">
            <v>ref - U</v>
          </cell>
        </row>
        <row r="69">
          <cell r="A69" t="str">
            <v>Based on work done, we are in opinion that the fixed assets depreciation rates and charges are fairly stated.</v>
          </cell>
        </row>
      </sheetData>
      <sheetData sheetId="30" refreshError="1">
        <row r="1">
          <cell r="B1" t="str">
            <v>Integrated Brickworks S/B</v>
          </cell>
        </row>
        <row r="2">
          <cell r="B2" t="str">
            <v>A: 31 December 2001</v>
          </cell>
        </row>
        <row r="3">
          <cell r="B3" t="str">
            <v>Short term borrowings</v>
          </cell>
          <cell r="C3" t="str">
            <v xml:space="preserve">CLIENT  </v>
          </cell>
          <cell r="D3" t="str">
            <v>Intergrated Brickworks Sdn Bhd</v>
          </cell>
          <cell r="I3" t="str">
            <v>LISTING SCOPES:</v>
          </cell>
          <cell r="J3" t="str">
            <v xml:space="preserve">PAJEs  </v>
          </cell>
          <cell r="K3">
            <v>6000</v>
          </cell>
        </row>
        <row r="5">
          <cell r="C5" t="str">
            <v xml:space="preserve">AUDIT DATE  </v>
          </cell>
          <cell r="D5" t="str">
            <v>31.12.2001</v>
          </cell>
          <cell r="E5" t="str">
            <v>&lt;-------------------------Current Year----------------------&gt;</v>
          </cell>
          <cell r="F5" t="str">
            <v xml:space="preserve">MATERIALITY JUDGMENT  </v>
          </cell>
          <cell r="G5">
            <v>29200</v>
          </cell>
          <cell r="J5" t="str">
            <v xml:space="preserve">PRJEs  </v>
          </cell>
          <cell r="K5">
            <v>360000</v>
          </cell>
        </row>
        <row r="6">
          <cell r="C6" t="str">
            <v>w/p ref</v>
          </cell>
          <cell r="D6" t="str">
            <v>Adjusted</v>
          </cell>
          <cell r="E6" t="str">
            <v>Unadjusted</v>
          </cell>
          <cell r="F6">
            <v>0</v>
          </cell>
          <cell r="G6" t="str">
            <v>Adjustments</v>
          </cell>
          <cell r="H6">
            <v>0</v>
          </cell>
          <cell r="I6">
            <v>0</v>
          </cell>
          <cell r="J6" t="str">
            <v>Adjusted</v>
          </cell>
        </row>
        <row r="7">
          <cell r="D7" t="str">
            <v>31/12/00</v>
          </cell>
          <cell r="E7" t="str">
            <v>31/12/01</v>
          </cell>
          <cell r="F7">
            <v>0</v>
          </cell>
          <cell r="G7" t="str">
            <v>Dr</v>
          </cell>
          <cell r="H7">
            <v>0</v>
          </cell>
          <cell r="I7" t="str">
            <v>Cr</v>
          </cell>
          <cell r="J7" t="str">
            <v>31/12/01</v>
          </cell>
        </row>
        <row r="8">
          <cell r="F8" t="str">
            <v>Disposition</v>
          </cell>
        </row>
        <row r="9">
          <cell r="B9" t="str">
            <v>Cross</v>
          </cell>
          <cell r="C9" t="str">
            <v>Account, Description,</v>
          </cell>
          <cell r="D9" t="str">
            <v>Amount</v>
          </cell>
          <cell r="F9" t="str">
            <v>per Discussion</v>
          </cell>
          <cell r="G9" t="str">
            <v>ASSETS</v>
          </cell>
          <cell r="I9" t="str">
            <v>LIABILITIES</v>
          </cell>
          <cell r="K9" t="str">
            <v>INCOME</v>
          </cell>
        </row>
        <row r="10">
          <cell r="B10" t="str">
            <v>Bankers acceptance (BA)</v>
          </cell>
          <cell r="C10" t="str">
            <v>Cause, W/P Ref.</v>
          </cell>
          <cell r="D10">
            <v>1953000</v>
          </cell>
          <cell r="E10">
            <v>1923000</v>
          </cell>
          <cell r="F10" t="str">
            <v>w/Client (Identify)</v>
          </cell>
          <cell r="G10">
            <v>0</v>
          </cell>
          <cell r="H10" t="str">
            <v>LT</v>
          </cell>
          <cell r="I10">
            <v>0</v>
          </cell>
          <cell r="J10">
            <v>1923000</v>
          </cell>
          <cell r="K10" t="str">
            <v>¥</v>
          </cell>
        </row>
        <row r="13">
          <cell r="B13" t="str">
            <v>B</v>
          </cell>
          <cell r="C13" t="str">
            <v>DR  Trade Receivable</v>
          </cell>
          <cell r="D13">
            <v>1953000</v>
          </cell>
          <cell r="E13">
            <v>1923000</v>
          </cell>
          <cell r="F13">
            <v>0</v>
          </cell>
          <cell r="G13">
            <v>0</v>
          </cell>
          <cell r="H13">
            <v>0</v>
          </cell>
          <cell r="I13">
            <v>0</v>
          </cell>
          <cell r="J13">
            <v>1923000</v>
          </cell>
        </row>
        <row r="14">
          <cell r="B14" t="str">
            <v>A</v>
          </cell>
          <cell r="C14" t="str">
            <v>CR   Cash and bank balance</v>
          </cell>
          <cell r="E14">
            <v>0</v>
          </cell>
          <cell r="F14" t="str">
            <v>Maizura Mohamad Yob</v>
          </cell>
        </row>
        <row r="15">
          <cell r="D15">
            <v>0</v>
          </cell>
          <cell r="E15">
            <v>0</v>
          </cell>
          <cell r="F15">
            <v>0</v>
          </cell>
          <cell r="G15">
            <v>0</v>
          </cell>
          <cell r="H15">
            <v>0</v>
          </cell>
          <cell r="I15">
            <v>0</v>
          </cell>
          <cell r="J15">
            <v>0</v>
          </cell>
        </row>
        <row r="16">
          <cell r="C16" t="str">
            <v xml:space="preserve">(Being reclassification of bank balance to show a better presentation for year ended Dec, 2001) </v>
          </cell>
        </row>
        <row r="17">
          <cell r="B17" t="str">
            <v>This facility is used to finance purchase of raw material (RM87,000) and sale of concrete and masonry (RM1,866,000)</v>
          </cell>
        </row>
        <row r="18">
          <cell r="B18" t="str">
            <v>We have agreed the amount from bank advice from MBB.</v>
          </cell>
        </row>
        <row r="19">
          <cell r="B19" t="str">
            <v>A</v>
          </cell>
          <cell r="C19" t="str">
            <v>DR  Cash and bank balance</v>
          </cell>
          <cell r="D19">
            <v>304036</v>
          </cell>
          <cell r="F19" t="str">
            <v>-------------------------------</v>
          </cell>
        </row>
        <row r="20">
          <cell r="A20" t="str">
            <v>Disclosure</v>
          </cell>
          <cell r="B20" t="str">
            <v>BB</v>
          </cell>
          <cell r="C20" t="str">
            <v>CR   Trade payable</v>
          </cell>
          <cell r="E20">
            <v>-304036</v>
          </cell>
          <cell r="F20" t="str">
            <v>Maizura Mohamad Yob</v>
          </cell>
        </row>
        <row r="21">
          <cell r="B21" t="str">
            <v>BA interest ranges from 3. 25% to 4.25% (2000: 3.25% - 4.10% )</v>
          </cell>
        </row>
        <row r="22">
          <cell r="C22" t="str">
            <v xml:space="preserve">(Being reclassification of trade payable to bank balance to show a better presentation for year ended Dec, 2001) </v>
          </cell>
        </row>
      </sheetData>
      <sheetData sheetId="31" refreshError="1"/>
      <sheetData sheetId="32" refreshError="1">
        <row r="1">
          <cell r="A1" t="str">
            <v xml:space="preserve">Trade creditors confirmation </v>
          </cell>
          <cell r="B1" t="str">
            <v>SUMMARY OF PROPOSED ENTRIES</v>
          </cell>
        </row>
        <row r="2">
          <cell r="A2" t="str">
            <v>31/12/2001</v>
          </cell>
          <cell r="B2" t="str">
            <v>A: 31 December 2001</v>
          </cell>
        </row>
        <row r="3">
          <cell r="A3" t="str">
            <v>Basis: Most active suppliers</v>
          </cell>
          <cell r="B3" t="str">
            <v>Short term borrowings</v>
          </cell>
          <cell r="C3" t="str">
            <v xml:space="preserve">CLIENT  </v>
          </cell>
          <cell r="D3" t="str">
            <v>Intergrated Brickworks Sdn Bhd</v>
          </cell>
          <cell r="I3" t="str">
            <v>LISTING SCOPES:</v>
          </cell>
        </row>
        <row r="4">
          <cell r="H4" t="str">
            <v>As per client -</v>
          </cell>
        </row>
        <row r="5">
          <cell r="A5" t="str">
            <v>Scope : &gt; RM50K , Coverage : &gt; 75%</v>
          </cell>
          <cell r="B5">
            <v>0</v>
          </cell>
          <cell r="C5">
            <v>0</v>
          </cell>
          <cell r="D5">
            <v>0</v>
          </cell>
          <cell r="E5" t="str">
            <v>As per</v>
          </cell>
          <cell r="F5" t="str">
            <v>As per</v>
          </cell>
          <cell r="G5">
            <v>0</v>
          </cell>
          <cell r="H5" t="str">
            <v>Subsequent</v>
          </cell>
        </row>
        <row r="6">
          <cell r="A6" t="str">
            <v>Supplier</v>
          </cell>
          <cell r="B6">
            <v>0</v>
          </cell>
          <cell r="C6">
            <v>0</v>
          </cell>
          <cell r="D6" t="str">
            <v>Per GL</v>
          </cell>
          <cell r="E6" t="str">
            <v>Statement</v>
          </cell>
          <cell r="F6" t="str">
            <v>Confirmation</v>
          </cell>
          <cell r="G6" t="str">
            <v>Difference</v>
          </cell>
          <cell r="H6" t="str">
            <v>payment upto 19/1</v>
          </cell>
          <cell r="I6" t="str">
            <v>WP Ref</v>
          </cell>
        </row>
        <row r="7">
          <cell r="D7" t="str">
            <v>31/12/00</v>
          </cell>
          <cell r="E7" t="str">
            <v>31/12/01</v>
          </cell>
          <cell r="G7" t="str">
            <v>Potential Effects of Passed Entries -- Debit (Credit)</v>
          </cell>
          <cell r="I7" t="str">
            <v>Cr</v>
          </cell>
        </row>
        <row r="8">
          <cell r="A8" t="str">
            <v>Akita Auto Repairs</v>
          </cell>
          <cell r="B8">
            <v>0</v>
          </cell>
          <cell r="C8">
            <v>0</v>
          </cell>
          <cell r="D8">
            <v>55284</v>
          </cell>
          <cell r="E8">
            <v>0</v>
          </cell>
          <cell r="F8">
            <v>0</v>
          </cell>
          <cell r="G8">
            <v>0</v>
          </cell>
          <cell r="H8">
            <v>151</v>
          </cell>
        </row>
        <row r="9">
          <cell r="B9" t="str">
            <v>Cross</v>
          </cell>
          <cell r="C9" t="str">
            <v>Account, Description,</v>
          </cell>
          <cell r="D9" t="str">
            <v>Amount</v>
          </cell>
          <cell r="F9" t="str">
            <v>per Discussion</v>
          </cell>
          <cell r="G9" t="str">
            <v>ASSETS</v>
          </cell>
          <cell r="I9" t="str">
            <v>LIABILITIES</v>
          </cell>
        </row>
        <row r="10">
          <cell r="A10" t="str">
            <v>All Build SB</v>
          </cell>
          <cell r="B10">
            <v>0</v>
          </cell>
          <cell r="C10">
            <v>0</v>
          </cell>
          <cell r="D10">
            <v>120058</v>
          </cell>
          <cell r="E10">
            <v>0</v>
          </cell>
          <cell r="F10">
            <v>0</v>
          </cell>
          <cell r="G10">
            <v>0</v>
          </cell>
          <cell r="H10">
            <v>16778</v>
          </cell>
          <cell r="I10" t="str">
            <v>Current</v>
          </cell>
        </row>
        <row r="12">
          <cell r="A12" t="str">
            <v>ABS Engineering &amp; Trading SB</v>
          </cell>
          <cell r="B12">
            <v>0</v>
          </cell>
          <cell r="C12">
            <v>0</v>
          </cell>
          <cell r="D12">
            <v>14000</v>
          </cell>
          <cell r="E12">
            <v>0</v>
          </cell>
          <cell r="F12">
            <v>0</v>
          </cell>
          <cell r="G12">
            <v>0</v>
          </cell>
          <cell r="H12">
            <v>0</v>
          </cell>
        </row>
        <row r="13">
          <cell r="B13" t="str">
            <v>B</v>
          </cell>
          <cell r="C13" t="str">
            <v>DR  Trade Receivable</v>
          </cell>
          <cell r="D13">
            <v>0</v>
          </cell>
          <cell r="E13">
            <v>1923000</v>
          </cell>
          <cell r="F13" t="str">
            <v>-------------------------------</v>
          </cell>
        </row>
        <row r="14">
          <cell r="A14" t="str">
            <v>Better Powers (M) SB</v>
          </cell>
          <cell r="B14">
            <v>0</v>
          </cell>
          <cell r="C14">
            <v>0</v>
          </cell>
          <cell r="D14">
            <v>18326</v>
          </cell>
          <cell r="E14">
            <v>0</v>
          </cell>
          <cell r="F14">
            <v>0</v>
          </cell>
          <cell r="G14">
            <v>0</v>
          </cell>
          <cell r="H14">
            <v>6060</v>
          </cell>
        </row>
        <row r="15">
          <cell r="D15">
            <v>0</v>
          </cell>
          <cell r="E15">
            <v>0</v>
          </cell>
        </row>
        <row r="16">
          <cell r="A16" t="str">
            <v>Bayer (Malaysia) SB</v>
          </cell>
          <cell r="B16">
            <v>0</v>
          </cell>
          <cell r="C16">
            <v>0</v>
          </cell>
          <cell r="D16">
            <v>45600</v>
          </cell>
          <cell r="E16">
            <v>0</v>
          </cell>
          <cell r="F16">
            <v>0</v>
          </cell>
          <cell r="G16">
            <v>0</v>
          </cell>
          <cell r="H16">
            <v>14000</v>
          </cell>
        </row>
        <row r="17">
          <cell r="B17" t="str">
            <v>This facility is used to finance purchase of raw material (RM87,000) and sale of concrete and masonry (RM1,866,000)</v>
          </cell>
        </row>
        <row r="18">
          <cell r="A18" t="str">
            <v>CondoLink SB</v>
          </cell>
          <cell r="B18">
            <v>0</v>
          </cell>
          <cell r="C18">
            <v>0</v>
          </cell>
          <cell r="D18">
            <v>303814</v>
          </cell>
          <cell r="E18">
            <v>0</v>
          </cell>
          <cell r="F18">
            <v>0</v>
          </cell>
          <cell r="G18">
            <v>0</v>
          </cell>
          <cell r="H18">
            <v>0</v>
          </cell>
        </row>
        <row r="19">
          <cell r="B19" t="str">
            <v>A</v>
          </cell>
          <cell r="C19" t="str">
            <v>DR  Cash and bank balance</v>
          </cell>
          <cell r="D19">
            <v>304036</v>
          </cell>
          <cell r="F19" t="str">
            <v>-------------------------------</v>
          </cell>
        </row>
        <row r="20">
          <cell r="A20" t="str">
            <v>CTY Weighting &amp; Automation SB</v>
          </cell>
          <cell r="B20">
            <v>0</v>
          </cell>
          <cell r="C20">
            <v>0</v>
          </cell>
          <cell r="D20">
            <v>5000</v>
          </cell>
          <cell r="E20">
            <v>0</v>
          </cell>
          <cell r="F20">
            <v>0</v>
          </cell>
          <cell r="G20">
            <v>0</v>
          </cell>
          <cell r="H20">
            <v>0</v>
          </cell>
        </row>
        <row r="21">
          <cell r="B21" t="str">
            <v>BA interest ranges from 3. 25% to 4.25% (2000: 3.25% - 4.10% )</v>
          </cell>
        </row>
        <row r="22">
          <cell r="A22" t="str">
            <v>Elite Eccess SB</v>
          </cell>
          <cell r="B22">
            <v>0</v>
          </cell>
          <cell r="C22">
            <v>0</v>
          </cell>
          <cell r="D22">
            <v>0</v>
          </cell>
          <cell r="E22">
            <v>0</v>
          </cell>
          <cell r="F22">
            <v>0</v>
          </cell>
          <cell r="G22">
            <v>0</v>
          </cell>
          <cell r="H22">
            <v>0</v>
          </cell>
        </row>
        <row r="24">
          <cell r="A24" t="str">
            <v>EverLite Electrical SB</v>
          </cell>
          <cell r="B24">
            <v>0</v>
          </cell>
          <cell r="C24">
            <v>0</v>
          </cell>
          <cell r="D24">
            <v>6844</v>
          </cell>
          <cell r="E24">
            <v>0</v>
          </cell>
          <cell r="F24">
            <v>0</v>
          </cell>
          <cell r="G24">
            <v>0</v>
          </cell>
          <cell r="H24">
            <v>0</v>
          </cell>
        </row>
        <row r="25">
          <cell r="B25" t="str">
            <v>A</v>
          </cell>
          <cell r="C25" t="str">
            <v>DR  Cash and bank balance</v>
          </cell>
          <cell r="D25">
            <v>0</v>
          </cell>
          <cell r="F25" t="str">
            <v>-------------------------------</v>
          </cell>
        </row>
        <row r="26">
          <cell r="A26" t="str">
            <v>GD Express (SA) SB</v>
          </cell>
          <cell r="B26">
            <v>0</v>
          </cell>
          <cell r="C26">
            <v>0</v>
          </cell>
          <cell r="D26">
            <v>155</v>
          </cell>
          <cell r="E26">
            <v>0</v>
          </cell>
          <cell r="F26">
            <v>0</v>
          </cell>
          <cell r="G26">
            <v>0</v>
          </cell>
          <cell r="H26">
            <v>0</v>
          </cell>
        </row>
        <row r="28">
          <cell r="A28" t="str">
            <v>GEF Technologies SB</v>
          </cell>
          <cell r="B28">
            <v>0</v>
          </cell>
          <cell r="C28">
            <v>0</v>
          </cell>
          <cell r="D28">
            <v>0</v>
          </cell>
          <cell r="E28">
            <v>0</v>
          </cell>
          <cell r="F28">
            <v>0</v>
          </cell>
          <cell r="G28">
            <v>0</v>
          </cell>
          <cell r="H28">
            <v>0</v>
          </cell>
        </row>
        <row r="30">
          <cell r="A30" t="str">
            <v>Hicom United Leasing SB</v>
          </cell>
          <cell r="B30">
            <v>0</v>
          </cell>
          <cell r="C30">
            <v>0</v>
          </cell>
          <cell r="D30">
            <v>45000</v>
          </cell>
          <cell r="E30">
            <v>0</v>
          </cell>
          <cell r="F30">
            <v>0</v>
          </cell>
          <cell r="G30">
            <v>0</v>
          </cell>
          <cell r="H30">
            <v>8600</v>
          </cell>
        </row>
        <row r="32">
          <cell r="A32" t="str">
            <v>IngerSoll Jati Malaysia SB</v>
          </cell>
          <cell r="B32">
            <v>0</v>
          </cell>
          <cell r="C32">
            <v>0</v>
          </cell>
          <cell r="D32">
            <v>0</v>
          </cell>
          <cell r="E32">
            <v>0</v>
          </cell>
          <cell r="F32">
            <v>0</v>
          </cell>
          <cell r="G32">
            <v>0</v>
          </cell>
          <cell r="H32">
            <v>0</v>
          </cell>
        </row>
        <row r="34">
          <cell r="A34" t="str">
            <v>KuasaMAte Trading SB</v>
          </cell>
          <cell r="B34">
            <v>0</v>
          </cell>
          <cell r="C34">
            <v>0</v>
          </cell>
          <cell r="D34">
            <v>0</v>
          </cell>
          <cell r="E34">
            <v>0</v>
          </cell>
          <cell r="F34">
            <v>0</v>
          </cell>
          <cell r="G34">
            <v>0</v>
          </cell>
          <cell r="H34">
            <v>0</v>
          </cell>
        </row>
        <row r="35">
          <cell r="B35" t="str">
            <v xml:space="preserve">    and Pre-tax Income.</v>
          </cell>
        </row>
        <row r="36">
          <cell r="A36" t="str">
            <v>Kian Soon Timber &amp; Wooden SB</v>
          </cell>
          <cell r="B36">
            <v>0</v>
          </cell>
          <cell r="C36">
            <v>0</v>
          </cell>
          <cell r="D36">
            <v>128218</v>
          </cell>
          <cell r="E36">
            <v>0</v>
          </cell>
          <cell r="F36">
            <v>0</v>
          </cell>
          <cell r="G36">
            <v>0</v>
          </cell>
          <cell r="H36">
            <v>27538</v>
          </cell>
        </row>
        <row r="38">
          <cell r="A38" t="str">
            <v>Lui Kin Tat Air Conditioning</v>
          </cell>
          <cell r="B38">
            <v>0</v>
          </cell>
          <cell r="C38">
            <v>0</v>
          </cell>
          <cell r="D38">
            <v>10300</v>
          </cell>
          <cell r="E38">
            <v>0</v>
          </cell>
          <cell r="F38">
            <v>0</v>
          </cell>
          <cell r="G38">
            <v>0</v>
          </cell>
          <cell r="H38">
            <v>1135</v>
          </cell>
        </row>
        <row r="40">
          <cell r="A40" t="str">
            <v>Lim Boon Vien</v>
          </cell>
          <cell r="B40">
            <v>0</v>
          </cell>
          <cell r="C40">
            <v>0</v>
          </cell>
          <cell r="D40">
            <v>386443</v>
          </cell>
          <cell r="E40">
            <v>0</v>
          </cell>
          <cell r="F40">
            <v>0</v>
          </cell>
          <cell r="G40">
            <v>0</v>
          </cell>
          <cell r="H40">
            <v>23075</v>
          </cell>
        </row>
        <row r="41">
          <cell r="B41">
            <v>1</v>
          </cell>
          <cell r="C41" t="str">
            <v>Considerating quantitative factors as well as qualitative factors (outlined in Part IV), the effect of unrecorded</v>
          </cell>
        </row>
        <row r="42">
          <cell r="A42" t="str">
            <v>MAN Hydraulic &amp; Roller SB</v>
          </cell>
          <cell r="B42">
            <v>0</v>
          </cell>
          <cell r="C42">
            <v>0</v>
          </cell>
          <cell r="D42">
            <v>16530</v>
          </cell>
          <cell r="E42">
            <v>0</v>
          </cell>
          <cell r="F42">
            <v>0</v>
          </cell>
          <cell r="G42">
            <v>0</v>
          </cell>
          <cell r="H42">
            <v>0</v>
          </cell>
        </row>
        <row r="43">
          <cell r="C43" t="str">
            <v>financial ststements taken as a whole and therefore does not require modification of our auditors' report.</v>
          </cell>
        </row>
        <row r="44">
          <cell r="A44" t="str">
            <v>MMFG Composite SB</v>
          </cell>
          <cell r="B44">
            <v>0</v>
          </cell>
          <cell r="C44">
            <v>0</v>
          </cell>
          <cell r="D44">
            <v>35000</v>
          </cell>
          <cell r="E44">
            <v>0</v>
          </cell>
          <cell r="F44">
            <v>0</v>
          </cell>
          <cell r="G44">
            <v>0</v>
          </cell>
          <cell r="H44">
            <v>0</v>
          </cell>
        </row>
        <row r="45">
          <cell r="B45">
            <v>2</v>
          </cell>
          <cell r="C45" t="str">
            <v xml:space="preserve">The proposed adjustments and reclassifications, whether or not recorded, are not the result of a significant </v>
          </cell>
        </row>
        <row r="46">
          <cell r="A46" t="str">
            <v>Minolta Marketing SB</v>
          </cell>
          <cell r="B46">
            <v>0</v>
          </cell>
          <cell r="C46">
            <v>0</v>
          </cell>
          <cell r="D46">
            <v>454</v>
          </cell>
          <cell r="E46">
            <v>0</v>
          </cell>
          <cell r="F46">
            <v>0</v>
          </cell>
          <cell r="G46">
            <v>0</v>
          </cell>
          <cell r="H46">
            <v>113</v>
          </cell>
        </row>
        <row r="48">
          <cell r="A48" t="str">
            <v>Poh Cheng Iron Works</v>
          </cell>
          <cell r="B48">
            <v>0</v>
          </cell>
          <cell r="C48">
            <v>0</v>
          </cell>
          <cell r="D48">
            <v>5175</v>
          </cell>
          <cell r="E48">
            <v>0</v>
          </cell>
          <cell r="F48">
            <v>0</v>
          </cell>
          <cell r="G48">
            <v>0</v>
          </cell>
          <cell r="H48">
            <v>0</v>
          </cell>
        </row>
        <row r="49">
          <cell r="C49" t="str">
            <v>or illegal acts.</v>
          </cell>
        </row>
        <row r="50">
          <cell r="A50" t="str">
            <v>Perunding arcacara SB</v>
          </cell>
          <cell r="B50">
            <v>0</v>
          </cell>
          <cell r="C50">
            <v>0</v>
          </cell>
          <cell r="D50">
            <v>15199</v>
          </cell>
          <cell r="E50">
            <v>0</v>
          </cell>
          <cell r="F50">
            <v>0</v>
          </cell>
          <cell r="G50">
            <v>0</v>
          </cell>
          <cell r="H50">
            <v>0</v>
          </cell>
        </row>
        <row r="51">
          <cell r="B51">
            <v>4</v>
          </cell>
          <cell r="C51" t="str">
            <v>The size and nature of the proposed adjustments and reclassifications, whether or not recorded, do not require</v>
          </cell>
        </row>
        <row r="52">
          <cell r="A52" t="str">
            <v>Pangkalen Concrete SB</v>
          </cell>
          <cell r="B52">
            <v>0</v>
          </cell>
          <cell r="C52">
            <v>0</v>
          </cell>
          <cell r="D52">
            <v>972043</v>
          </cell>
          <cell r="E52">
            <v>0</v>
          </cell>
          <cell r="F52">
            <v>0</v>
          </cell>
          <cell r="G52">
            <v>0</v>
          </cell>
          <cell r="H52">
            <v>0</v>
          </cell>
        </row>
        <row r="54">
          <cell r="A54" t="str">
            <v>RMC Concrete SB</v>
          </cell>
          <cell r="B54">
            <v>0</v>
          </cell>
          <cell r="C54">
            <v>0</v>
          </cell>
          <cell r="D54">
            <v>1523541</v>
          </cell>
          <cell r="E54">
            <v>0</v>
          </cell>
          <cell r="F54">
            <v>0</v>
          </cell>
          <cell r="G54">
            <v>0</v>
          </cell>
          <cell r="H54">
            <v>0</v>
          </cell>
        </row>
        <row r="55">
          <cell r="C55" t="str">
            <v>Opinion modified</v>
          </cell>
        </row>
        <row r="56">
          <cell r="A56" t="str">
            <v>Simen Utama SB</v>
          </cell>
          <cell r="B56">
            <v>0</v>
          </cell>
          <cell r="C56">
            <v>0</v>
          </cell>
          <cell r="D56">
            <v>102392</v>
          </cell>
          <cell r="E56">
            <v>0</v>
          </cell>
          <cell r="F56">
            <v>0</v>
          </cell>
          <cell r="G56">
            <v>0</v>
          </cell>
          <cell r="H56">
            <v>0</v>
          </cell>
        </row>
        <row r="57">
          <cell r="C57" t="str">
            <v>Fraud risk / client retention reassessed (see AP-125, Fraud Risk Practice Aid)</v>
          </cell>
        </row>
        <row r="58">
          <cell r="A58" t="str">
            <v>Tanah Merah Quarry SB</v>
          </cell>
          <cell r="B58">
            <v>0</v>
          </cell>
          <cell r="C58">
            <v>0</v>
          </cell>
          <cell r="D58">
            <v>209802</v>
          </cell>
          <cell r="E58">
            <v>0</v>
          </cell>
          <cell r="F58">
            <v>0</v>
          </cell>
          <cell r="G58">
            <v>0</v>
          </cell>
          <cell r="H58">
            <v>0</v>
          </cell>
        </row>
        <row r="59">
          <cell r="B59" t="str">
            <v>Comments:</v>
          </cell>
        </row>
        <row r="60">
          <cell r="A60" t="str">
            <v>X-Track Parts Supply Trading</v>
          </cell>
          <cell r="B60">
            <v>0</v>
          </cell>
          <cell r="C60">
            <v>0</v>
          </cell>
          <cell r="D60">
            <v>13083</v>
          </cell>
          <cell r="E60">
            <v>0</v>
          </cell>
          <cell r="F60">
            <v>0</v>
          </cell>
          <cell r="G60">
            <v>0</v>
          </cell>
          <cell r="H60">
            <v>0</v>
          </cell>
        </row>
        <row r="61">
          <cell r="B61" t="str">
            <v xml:space="preserve">The total amount of passed adjustment is below materiality scope. </v>
          </cell>
        </row>
        <row r="62">
          <cell r="A62" t="str">
            <v>Yan Wen Kim</v>
          </cell>
          <cell r="B62">
            <v>0</v>
          </cell>
          <cell r="C62">
            <v>0</v>
          </cell>
          <cell r="D62">
            <v>426239</v>
          </cell>
          <cell r="E62">
            <v>0</v>
          </cell>
          <cell r="F62">
            <v>0</v>
          </cell>
          <cell r="G62">
            <v>0</v>
          </cell>
          <cell r="H62">
            <v>0</v>
          </cell>
        </row>
      </sheetData>
      <sheetData sheetId="33" refreshError="1">
        <row r="1">
          <cell r="A1" t="str">
            <v>Integrated Brickworks S/B</v>
          </cell>
        </row>
        <row r="2">
          <cell r="A2" t="str">
            <v>A: 31 December 2001</v>
          </cell>
        </row>
        <row r="3">
          <cell r="A3" t="str">
            <v>Other Creditors</v>
          </cell>
        </row>
        <row r="5">
          <cell r="D5" t="str">
            <v>&lt;-------------------------Current Year----------------------&gt;</v>
          </cell>
        </row>
        <row r="6">
          <cell r="B6" t="str">
            <v>w/p ref</v>
          </cell>
          <cell r="C6" t="str">
            <v>Adjusted</v>
          </cell>
          <cell r="D6" t="str">
            <v>Unadjusted</v>
          </cell>
          <cell r="E6">
            <v>0</v>
          </cell>
          <cell r="F6" t="str">
            <v>Adjustments</v>
          </cell>
          <cell r="G6">
            <v>0</v>
          </cell>
          <cell r="H6">
            <v>0</v>
          </cell>
          <cell r="I6" t="str">
            <v>Adjusted</v>
          </cell>
        </row>
        <row r="7">
          <cell r="C7" t="str">
            <v>31/12/00</v>
          </cell>
          <cell r="D7" t="str">
            <v>31/12/01</v>
          </cell>
          <cell r="E7">
            <v>0</v>
          </cell>
          <cell r="F7" t="str">
            <v>Dr</v>
          </cell>
          <cell r="G7">
            <v>0</v>
          </cell>
          <cell r="H7" t="str">
            <v>Cr</v>
          </cell>
          <cell r="I7" t="str">
            <v>31/12/01</v>
          </cell>
        </row>
        <row r="9">
          <cell r="A9" t="str">
            <v>Accruals &amp; provisions</v>
          </cell>
          <cell r="B9" t="str">
            <v>CC-1</v>
          </cell>
          <cell r="C9">
            <v>188401</v>
          </cell>
          <cell r="D9">
            <v>1888018</v>
          </cell>
          <cell r="E9" t="str">
            <v>(b)</v>
          </cell>
          <cell r="F9">
            <v>0</v>
          </cell>
          <cell r="G9">
            <v>0</v>
          </cell>
          <cell r="H9">
            <v>0</v>
          </cell>
          <cell r="I9">
            <v>2059012</v>
          </cell>
        </row>
        <row r="10">
          <cell r="E10" t="str">
            <v>&lt;202&gt;</v>
          </cell>
          <cell r="F10">
            <v>5450</v>
          </cell>
          <cell r="G10" t="str">
            <v>&lt;203&gt;</v>
          </cell>
          <cell r="H10">
            <v>23350</v>
          </cell>
        </row>
        <row r="11">
          <cell r="G11" t="str">
            <v>&lt;204&gt;</v>
          </cell>
          <cell r="H11">
            <v>78351</v>
          </cell>
        </row>
        <row r="12">
          <cell r="G12" t="str">
            <v>&lt;205&gt;</v>
          </cell>
          <cell r="H12">
            <v>74743</v>
          </cell>
        </row>
        <row r="15">
          <cell r="A15" t="str">
            <v>Other creditors</v>
          </cell>
          <cell r="B15" t="str">
            <v>CC-2</v>
          </cell>
          <cell r="C15">
            <v>568844</v>
          </cell>
          <cell r="D15">
            <v>1711790</v>
          </cell>
          <cell r="E15" t="str">
            <v>(a)</v>
          </cell>
          <cell r="F15">
            <v>0</v>
          </cell>
          <cell r="G15" t="str">
            <v>&lt;103&gt;</v>
          </cell>
          <cell r="H15">
            <v>0</v>
          </cell>
          <cell r="I15">
            <v>1711790</v>
          </cell>
        </row>
        <row r="18">
          <cell r="C18">
            <v>757245</v>
          </cell>
          <cell r="D18">
            <v>3599808</v>
          </cell>
          <cell r="E18">
            <v>0</v>
          </cell>
          <cell r="F18">
            <v>0</v>
          </cell>
          <cell r="G18">
            <v>0</v>
          </cell>
          <cell r="H18">
            <v>0</v>
          </cell>
          <cell r="I18">
            <v>3770802</v>
          </cell>
        </row>
        <row r="20">
          <cell r="C20">
            <v>0</v>
          </cell>
          <cell r="D20">
            <v>0</v>
          </cell>
          <cell r="E20">
            <v>0</v>
          </cell>
          <cell r="F20">
            <v>0</v>
          </cell>
          <cell r="G20">
            <v>0</v>
          </cell>
          <cell r="H20">
            <v>0</v>
          </cell>
          <cell r="I20">
            <v>0</v>
          </cell>
        </row>
        <row r="23">
          <cell r="A23" t="str">
            <v>Note : (b)</v>
          </cell>
          <cell r="B23" t="str">
            <v>The amount significantly increased by  902% to 1,889,106 for the year due to the company</v>
          </cell>
        </row>
        <row r="24">
          <cell r="B24" t="str">
            <v>had made reclassification of accrual amount into the other creditors accounts.</v>
          </cell>
        </row>
        <row r="25">
          <cell r="B25" t="str">
            <v>In previous year, the accrual amount was shown in the trade creditors accounts.</v>
          </cell>
        </row>
        <row r="27">
          <cell r="A27" t="str">
            <v>&lt;NOTES&gt;</v>
          </cell>
        </row>
        <row r="29">
          <cell r="A29" t="str">
            <v>Recaption:</v>
          </cell>
        </row>
        <row r="30">
          <cell r="A30" t="str">
            <v>Balance as per GL</v>
          </cell>
          <cell r="B30">
            <v>0</v>
          </cell>
          <cell r="C30">
            <v>0</v>
          </cell>
          <cell r="D30">
            <v>1711790</v>
          </cell>
        </row>
        <row r="31">
          <cell r="A31" t="str">
            <v>Interest in HP in suspense</v>
          </cell>
          <cell r="B31">
            <v>0</v>
          </cell>
          <cell r="C31">
            <v>0</v>
          </cell>
          <cell r="D31">
            <v>-1344</v>
          </cell>
          <cell r="E31" t="str">
            <v>Immaterial</v>
          </cell>
        </row>
        <row r="32">
          <cell r="A32" t="str">
            <v>Other creditors</v>
          </cell>
          <cell r="B32">
            <v>0</v>
          </cell>
          <cell r="C32">
            <v>0</v>
          </cell>
          <cell r="D32">
            <v>346</v>
          </cell>
          <cell r="E32" t="str">
            <v>Immaterial</v>
          </cell>
        </row>
        <row r="33">
          <cell r="D33">
            <v>1710792</v>
          </cell>
          <cell r="E33" t="str">
            <v>(a)</v>
          </cell>
        </row>
        <row r="36">
          <cell r="A36" t="str">
            <v>&lt;SEARCH FOR UNRECORDED LIABILITIES&gt;</v>
          </cell>
          <cell r="B36">
            <v>0</v>
          </cell>
          <cell r="C36">
            <v>0</v>
          </cell>
          <cell r="D36" t="str">
            <v>Scope : &gt; RM20,000.</v>
          </cell>
        </row>
        <row r="38">
          <cell r="A38" t="str">
            <v>We have performed a search for unrecorded liabilities using unpaid invoices and subsequent payment</v>
          </cell>
        </row>
        <row r="39">
          <cell r="A39" t="str">
            <v>files with the basis of &gt;RM20,000. (Materiality : &gt; 29,000) .No exceptions noted.</v>
          </cell>
        </row>
        <row r="40">
          <cell r="A40" t="str">
            <v>Based on the management, all liabilities occurred for 2001 successfully taken-up in the accounts.</v>
          </cell>
        </row>
      </sheetData>
      <sheetData sheetId="34" refreshError="1">
        <row r="1">
          <cell r="A1" t="str">
            <v>Integrated Brickworks S/B</v>
          </cell>
        </row>
        <row r="2">
          <cell r="A2" t="str">
            <v>A: 31 December 2001</v>
          </cell>
        </row>
        <row r="3">
          <cell r="A3" t="str">
            <v>Taxation</v>
          </cell>
        </row>
        <row r="5">
          <cell r="E5" t="str">
            <v>&lt;-------------------------Current Year----------------------&gt;</v>
          </cell>
        </row>
        <row r="6">
          <cell r="B6" t="str">
            <v>w/p ref</v>
          </cell>
          <cell r="C6" t="str">
            <v>Adjusted</v>
          </cell>
          <cell r="D6" t="str">
            <v>Unadjusted</v>
          </cell>
          <cell r="E6">
            <v>0</v>
          </cell>
          <cell r="F6">
            <v>0</v>
          </cell>
          <cell r="G6" t="str">
            <v>Adjustments</v>
          </cell>
          <cell r="H6">
            <v>0</v>
          </cell>
          <cell r="I6">
            <v>0</v>
          </cell>
          <cell r="J6" t="str">
            <v>Adjusted</v>
          </cell>
        </row>
        <row r="7">
          <cell r="C7" t="str">
            <v>31/12/00</v>
          </cell>
          <cell r="D7" t="str">
            <v>31/12/01</v>
          </cell>
          <cell r="E7">
            <v>0</v>
          </cell>
          <cell r="F7">
            <v>0</v>
          </cell>
          <cell r="G7" t="str">
            <v>Dr</v>
          </cell>
          <cell r="H7">
            <v>0</v>
          </cell>
          <cell r="I7" t="str">
            <v>Cr</v>
          </cell>
          <cell r="J7" t="str">
            <v>31/12/01</v>
          </cell>
        </row>
        <row r="10">
          <cell r="A10" t="str">
            <v>Provision for taxation</v>
          </cell>
          <cell r="B10" t="str">
            <v>FF</v>
          </cell>
          <cell r="C10">
            <v>205310</v>
          </cell>
          <cell r="D10">
            <v>205310</v>
          </cell>
          <cell r="E10">
            <v>0</v>
          </cell>
          <cell r="F10">
            <v>0</v>
          </cell>
          <cell r="G10">
            <v>0</v>
          </cell>
          <cell r="H10">
            <v>0</v>
          </cell>
          <cell r="I10">
            <v>0</v>
          </cell>
          <cell r="J10">
            <v>205310</v>
          </cell>
        </row>
        <row r="11">
          <cell r="C11" t="str">
            <v>F - 1 / 2</v>
          </cell>
          <cell r="D11">
            <v>0</v>
          </cell>
          <cell r="E11">
            <v>0</v>
          </cell>
          <cell r="F11">
            <v>0</v>
          </cell>
          <cell r="G11">
            <v>0</v>
          </cell>
          <cell r="H11">
            <v>0</v>
          </cell>
          <cell r="I11">
            <v>0</v>
          </cell>
          <cell r="J11" t="str">
            <v>F - 1 / 2</v>
          </cell>
        </row>
        <row r="15">
          <cell r="A15" t="str">
            <v>Tax expense - P n L</v>
          </cell>
          <cell r="B15" t="str">
            <v>FF-1</v>
          </cell>
          <cell r="C15">
            <v>0</v>
          </cell>
          <cell r="D15">
            <v>0</v>
          </cell>
          <cell r="E15">
            <v>0</v>
          </cell>
          <cell r="F15">
            <v>0</v>
          </cell>
          <cell r="G15">
            <v>0</v>
          </cell>
          <cell r="H15">
            <v>0</v>
          </cell>
          <cell r="I15">
            <v>0</v>
          </cell>
          <cell r="J15">
            <v>0</v>
          </cell>
        </row>
        <row r="17">
          <cell r="C17">
            <v>0</v>
          </cell>
          <cell r="D17">
            <v>0</v>
          </cell>
          <cell r="E17">
            <v>0</v>
          </cell>
          <cell r="F17">
            <v>0</v>
          </cell>
          <cell r="G17">
            <v>0</v>
          </cell>
          <cell r="H17">
            <v>0</v>
          </cell>
          <cell r="I17">
            <v>0</v>
          </cell>
          <cell r="J17">
            <v>0</v>
          </cell>
        </row>
        <row r="20">
          <cell r="A20" t="str">
            <v>Deferred Taxation</v>
          </cell>
          <cell r="B20">
            <v>0</v>
          </cell>
          <cell r="C20">
            <v>0</v>
          </cell>
          <cell r="D20">
            <v>0</v>
          </cell>
          <cell r="E20">
            <v>0</v>
          </cell>
          <cell r="F20">
            <v>0</v>
          </cell>
          <cell r="G20">
            <v>0</v>
          </cell>
          <cell r="H20">
            <v>0</v>
          </cell>
          <cell r="I20">
            <v>0</v>
          </cell>
          <cell r="J20">
            <v>0</v>
          </cell>
        </row>
        <row r="22">
          <cell r="A22" t="str">
            <v>There is no provision for current year as the company is in a tax loss position. The provision for tax of RM205,310 in the accounts are over-provision from prior years. Suggest to leave as buffer.</v>
          </cell>
        </row>
      </sheetData>
      <sheetData sheetId="35" refreshError="1"/>
      <sheetData sheetId="36" refreshError="1">
        <row r="1">
          <cell r="A1" t="str">
            <v>Integrated Brickworks S/B</v>
          </cell>
        </row>
        <row r="2">
          <cell r="A2" t="str">
            <v>A: 31 December 2001</v>
          </cell>
        </row>
        <row r="3">
          <cell r="A3" t="str">
            <v xml:space="preserve">Deferred Tax Computation </v>
          </cell>
        </row>
        <row r="4">
          <cell r="G4" t="str">
            <v>2001</v>
          </cell>
          <cell r="H4">
            <v>0</v>
          </cell>
          <cell r="I4" t="str">
            <v>2000</v>
          </cell>
        </row>
        <row r="5">
          <cell r="G5" t="str">
            <v>RM</v>
          </cell>
          <cell r="H5">
            <v>0</v>
          </cell>
          <cell r="I5" t="str">
            <v>RM</v>
          </cell>
        </row>
        <row r="7">
          <cell r="A7" t="str">
            <v>Book value of fixed assets</v>
          </cell>
          <cell r="B7">
            <v>0</v>
          </cell>
          <cell r="C7">
            <v>0</v>
          </cell>
          <cell r="D7">
            <v>0</v>
          </cell>
          <cell r="E7">
            <v>0</v>
          </cell>
          <cell r="F7" t="str">
            <v>U</v>
          </cell>
          <cell r="G7">
            <v>25694958</v>
          </cell>
          <cell r="H7">
            <v>0</v>
          </cell>
          <cell r="I7">
            <v>27435557</v>
          </cell>
        </row>
        <row r="8">
          <cell r="A8" t="str">
            <v>Less: Land &amp; Bldg</v>
          </cell>
          <cell r="B8">
            <v>0</v>
          </cell>
          <cell r="C8">
            <v>0</v>
          </cell>
          <cell r="D8">
            <v>0</v>
          </cell>
          <cell r="E8">
            <v>0</v>
          </cell>
          <cell r="F8">
            <v>0</v>
          </cell>
          <cell r="G8">
            <v>-5619079</v>
          </cell>
          <cell r="H8">
            <v>0</v>
          </cell>
          <cell r="I8">
            <v>-5779053</v>
          </cell>
        </row>
        <row r="9">
          <cell r="A9" t="str">
            <v xml:space="preserve">         Book Value of Renovations</v>
          </cell>
          <cell r="B9">
            <v>0</v>
          </cell>
          <cell r="C9">
            <v>0</v>
          </cell>
          <cell r="D9">
            <v>0</v>
          </cell>
          <cell r="E9">
            <v>0</v>
          </cell>
          <cell r="F9">
            <v>0</v>
          </cell>
          <cell r="G9">
            <v>-1762</v>
          </cell>
          <cell r="H9">
            <v>0</v>
          </cell>
          <cell r="I9">
            <v>-6043</v>
          </cell>
        </row>
        <row r="11">
          <cell r="A11" t="str">
            <v>Book value of qualifying expenditure</v>
          </cell>
          <cell r="B11">
            <v>0</v>
          </cell>
          <cell r="C11">
            <v>0</v>
          </cell>
          <cell r="D11">
            <v>0</v>
          </cell>
          <cell r="E11">
            <v>0</v>
          </cell>
          <cell r="F11">
            <v>0</v>
          </cell>
          <cell r="G11">
            <v>20074117</v>
          </cell>
          <cell r="H11">
            <v>0</v>
          </cell>
          <cell r="I11">
            <v>21650461</v>
          </cell>
        </row>
        <row r="13">
          <cell r="A13" t="str">
            <v>Less: TWDV of qualifying expenditure</v>
          </cell>
          <cell r="B13">
            <v>0</v>
          </cell>
          <cell r="C13">
            <v>0</v>
          </cell>
          <cell r="D13">
            <v>0</v>
          </cell>
          <cell r="E13">
            <v>0</v>
          </cell>
          <cell r="F13" t="str">
            <v>FF-1 pg17</v>
          </cell>
          <cell r="G13">
            <v>-10871488</v>
          </cell>
          <cell r="H13">
            <v>0</v>
          </cell>
          <cell r="I13">
            <v>-13782362</v>
          </cell>
        </row>
        <row r="16">
          <cell r="A16" t="str">
            <v>Excess of capital allowances over book depreciation</v>
          </cell>
          <cell r="B16">
            <v>0</v>
          </cell>
          <cell r="C16">
            <v>0</v>
          </cell>
          <cell r="D16">
            <v>0</v>
          </cell>
          <cell r="E16">
            <v>0</v>
          </cell>
          <cell r="F16">
            <v>0</v>
          </cell>
          <cell r="G16">
            <v>9202629</v>
          </cell>
          <cell r="H16">
            <v>0</v>
          </cell>
          <cell r="I16">
            <v>7868099</v>
          </cell>
        </row>
        <row r="17">
          <cell r="A17" t="str">
            <v>Other Timing Differences:</v>
          </cell>
        </row>
        <row r="18">
          <cell r="A18" t="str">
            <v>- CA c/f</v>
          </cell>
          <cell r="B18">
            <v>0</v>
          </cell>
          <cell r="C18">
            <v>0</v>
          </cell>
          <cell r="D18">
            <v>0</v>
          </cell>
          <cell r="E18">
            <v>0</v>
          </cell>
          <cell r="F18" t="str">
            <v>FF-1 pg1</v>
          </cell>
          <cell r="G18">
            <v>-12798857</v>
          </cell>
          <cell r="H18">
            <v>0</v>
          </cell>
          <cell r="I18">
            <v>-9599581</v>
          </cell>
        </row>
        <row r="19">
          <cell r="A19" t="str">
            <v>- Tax losses c/f</v>
          </cell>
          <cell r="B19">
            <v>0</v>
          </cell>
          <cell r="C19">
            <v>0</v>
          </cell>
          <cell r="D19">
            <v>0</v>
          </cell>
          <cell r="E19">
            <v>0</v>
          </cell>
          <cell r="F19" t="str">
            <v>FF-1 pg1</v>
          </cell>
          <cell r="G19">
            <v>-3571569</v>
          </cell>
          <cell r="H19">
            <v>0</v>
          </cell>
          <cell r="I19">
            <v>-2558854</v>
          </cell>
        </row>
        <row r="20">
          <cell r="A20" t="str">
            <v>- Reinvestment allowance c/f</v>
          </cell>
          <cell r="B20">
            <v>0</v>
          </cell>
          <cell r="C20">
            <v>0</v>
          </cell>
          <cell r="D20">
            <v>0</v>
          </cell>
          <cell r="E20">
            <v>0</v>
          </cell>
          <cell r="F20" t="str">
            <v>FF-1 pg2</v>
          </cell>
          <cell r="G20">
            <v>-15154016</v>
          </cell>
          <cell r="H20">
            <v>0</v>
          </cell>
          <cell r="I20">
            <v>-14994375</v>
          </cell>
        </row>
        <row r="23">
          <cell r="A23" t="str">
            <v>Timing differences at end of year</v>
          </cell>
          <cell r="B23">
            <v>0</v>
          </cell>
          <cell r="C23">
            <v>0</v>
          </cell>
          <cell r="D23">
            <v>0</v>
          </cell>
          <cell r="E23">
            <v>0</v>
          </cell>
          <cell r="F23">
            <v>0</v>
          </cell>
          <cell r="G23">
            <v>-22321813</v>
          </cell>
          <cell r="H23">
            <v>0</v>
          </cell>
          <cell r="I23">
            <v>-19284711</v>
          </cell>
        </row>
        <row r="25">
          <cell r="A25" t="str">
            <v>Deferred tax benefit at end of year at rate of 28%</v>
          </cell>
          <cell r="B25">
            <v>0</v>
          </cell>
          <cell r="C25">
            <v>0</v>
          </cell>
          <cell r="D25">
            <v>0</v>
          </cell>
          <cell r="E25">
            <v>0</v>
          </cell>
          <cell r="F25">
            <v>0</v>
          </cell>
          <cell r="G25">
            <v>-6250107.6400000006</v>
          </cell>
          <cell r="H25">
            <v>0</v>
          </cell>
          <cell r="I25">
            <v>-5399719.0800000001</v>
          </cell>
        </row>
        <row r="27">
          <cell r="C27" t="str">
            <v>&lt;For Disclosure&gt;</v>
          </cell>
          <cell r="D27">
            <v>0</v>
          </cell>
          <cell r="E27">
            <v>0</v>
          </cell>
          <cell r="F27" t="str">
            <v>say</v>
          </cell>
          <cell r="G27">
            <v>6288000</v>
          </cell>
          <cell r="H27">
            <v>0</v>
          </cell>
          <cell r="I27">
            <v>5400000</v>
          </cell>
        </row>
        <row r="29">
          <cell r="A29" t="str">
            <v>Conclusion: No adjustment is proposed as the company is in a tax benefit position.</v>
          </cell>
        </row>
      </sheetData>
      <sheetData sheetId="37" refreshError="1">
        <row r="1">
          <cell r="A1" t="str">
            <v>INTEGRATED BRICKWORKS SDN. BHD.</v>
          </cell>
          <cell r="B1" t="str">
            <v>Integrated Brickworks S/B</v>
          </cell>
        </row>
        <row r="2">
          <cell r="A2" t="str">
            <v>A: 31 DECEMBER, 2001</v>
          </cell>
          <cell r="B2" t="str">
            <v>A: 31 December 2001</v>
          </cell>
        </row>
        <row r="3">
          <cell r="A3" t="str">
            <v>Disclosure Items</v>
          </cell>
          <cell r="B3" t="str">
            <v>Due To Holding &amp; Ultimate Holding Co.</v>
          </cell>
        </row>
        <row r="4">
          <cell r="E4">
            <v>2001</v>
          </cell>
          <cell r="F4">
            <v>2000</v>
          </cell>
          <cell r="G4" t="str">
            <v>2001</v>
          </cell>
          <cell r="I4" t="str">
            <v>2000</v>
          </cell>
        </row>
        <row r="5">
          <cell r="A5" t="str">
            <v>WORKING OF CASHFLOWS</v>
          </cell>
          <cell r="E5" t="str">
            <v>&lt;-------------------------Current Year----------------------&gt;</v>
          </cell>
          <cell r="G5" t="str">
            <v>RM</v>
          </cell>
          <cell r="I5" t="str">
            <v>RM</v>
          </cell>
        </row>
        <row r="6">
          <cell r="A6" t="str">
            <v>Depreciation</v>
          </cell>
          <cell r="C6" t="str">
            <v>w/p ref</v>
          </cell>
          <cell r="D6" t="str">
            <v>Adjusted</v>
          </cell>
          <cell r="E6" t="str">
            <v>Unadjusted</v>
          </cell>
          <cell r="F6">
            <v>1658782</v>
          </cell>
          <cell r="G6" t="str">
            <v>Adjustments</v>
          </cell>
          <cell r="H6">
            <v>0</v>
          </cell>
          <cell r="I6">
            <v>0</v>
          </cell>
          <cell r="J6" t="str">
            <v>Adjusted</v>
          </cell>
        </row>
        <row r="7">
          <cell r="A7" t="str">
            <v>Provision for doubtful debts</v>
          </cell>
          <cell r="C7">
            <v>30</v>
          </cell>
          <cell r="D7" t="str">
            <v>31/12/00</v>
          </cell>
          <cell r="E7" t="str">
            <v>31/12/01</v>
          </cell>
          <cell r="F7">
            <v>0</v>
          </cell>
          <cell r="G7" t="str">
            <v>Dr</v>
          </cell>
          <cell r="H7">
            <v>0</v>
          </cell>
          <cell r="I7" t="str">
            <v>Cr</v>
          </cell>
          <cell r="J7" t="str">
            <v>31/12/01</v>
          </cell>
        </row>
        <row r="8">
          <cell r="A8" t="str">
            <v>Bad debts written-off</v>
          </cell>
          <cell r="E8">
            <v>0</v>
          </cell>
          <cell r="F8">
            <v>4527</v>
          </cell>
          <cell r="G8">
            <v>-5619079</v>
          </cell>
          <cell r="I8">
            <v>-5779053</v>
          </cell>
        </row>
        <row r="9">
          <cell r="A9" t="str">
            <v>Other Interest charges</v>
          </cell>
          <cell r="E9">
            <v>186272</v>
          </cell>
          <cell r="F9">
            <v>0</v>
          </cell>
          <cell r="G9">
            <v>-1762</v>
          </cell>
          <cell r="I9">
            <v>-6043</v>
          </cell>
        </row>
        <row r="10">
          <cell r="A10" t="str">
            <v>Interest payable of KGB</v>
          </cell>
          <cell r="B10" t="str">
            <v>Right Class SB :</v>
          </cell>
          <cell r="C10" t="str">
            <v>U</v>
          </cell>
          <cell r="D10">
            <v>27435556</v>
          </cell>
          <cell r="E10">
            <v>625755</v>
          </cell>
          <cell r="F10">
            <v>550485</v>
          </cell>
          <cell r="I10">
            <v>6313624</v>
          </cell>
          <cell r="J10" t="str">
            <v>(b1)</v>
          </cell>
        </row>
        <row r="11">
          <cell r="A11" t="str">
            <v>Interest payable to Right Class</v>
          </cell>
          <cell r="B11" t="str">
            <v xml:space="preserve">  - Loan -short term advances</v>
          </cell>
          <cell r="C11">
            <v>0</v>
          </cell>
          <cell r="D11">
            <v>45384</v>
          </cell>
          <cell r="E11">
            <v>56384</v>
          </cell>
          <cell r="F11" t="str">
            <v>(x)</v>
          </cell>
          <cell r="G11">
            <v>0</v>
          </cell>
          <cell r="H11">
            <v>0</v>
          </cell>
          <cell r="I11">
            <v>0</v>
          </cell>
          <cell r="J11">
            <v>1100000</v>
          </cell>
        </row>
        <row r="12">
          <cell r="A12" t="str">
            <v>Audit fee</v>
          </cell>
          <cell r="B12" t="str">
            <v>- current account</v>
          </cell>
          <cell r="C12">
            <v>0</v>
          </cell>
          <cell r="D12">
            <v>1100000</v>
          </cell>
          <cell r="E12">
            <v>1100000</v>
          </cell>
          <cell r="F12" t="str">
            <v>(x)</v>
          </cell>
          <cell r="G12">
            <v>0</v>
          </cell>
          <cell r="H12">
            <v>0</v>
          </cell>
          <cell r="I12">
            <v>0</v>
          </cell>
          <cell r="J12">
            <v>56384</v>
          </cell>
        </row>
        <row r="13">
          <cell r="A13" t="str">
            <v>Less: TWDV of qualifying expenditure</v>
          </cell>
          <cell r="B13" t="str">
            <v>current year</v>
          </cell>
          <cell r="D13">
            <v>1145384</v>
          </cell>
          <cell r="E13">
            <v>1156384</v>
          </cell>
          <cell r="F13" t="str">
            <v>(a)</v>
          </cell>
          <cell r="G13">
            <v>0</v>
          </cell>
          <cell r="H13">
            <v>0</v>
          </cell>
          <cell r="I13">
            <v>0</v>
          </cell>
          <cell r="J13">
            <v>1156384</v>
          </cell>
        </row>
        <row r="14">
          <cell r="A14" t="str">
            <v>Sales proceed on disposal</v>
          </cell>
          <cell r="C14" t="str">
            <v>U - 5</v>
          </cell>
          <cell r="D14" t="str">
            <v>F-2</v>
          </cell>
          <cell r="E14">
            <v>0</v>
          </cell>
          <cell r="F14">
            <v>0</v>
          </cell>
          <cell r="G14">
            <v>0</v>
          </cell>
          <cell r="H14">
            <v>0</v>
          </cell>
          <cell r="I14">
            <v>0</v>
          </cell>
          <cell r="J14" t="str">
            <v>F-2</v>
          </cell>
        </row>
        <row r="15">
          <cell r="A15" t="str">
            <v>Royalty paid</v>
          </cell>
          <cell r="C15" t="str">
            <v>CC -1</v>
          </cell>
          <cell r="D15">
            <v>24001</v>
          </cell>
          <cell r="E15">
            <v>70923</v>
          </cell>
          <cell r="F15">
            <v>68515</v>
          </cell>
          <cell r="I15">
            <v>4916268</v>
          </cell>
          <cell r="J15" t="str">
            <v>(b)</v>
          </cell>
        </row>
        <row r="16">
          <cell r="A16" t="str">
            <v>Rental of premises</v>
          </cell>
          <cell r="D16">
            <v>0</v>
          </cell>
          <cell r="E16">
            <v>40000</v>
          </cell>
          <cell r="F16">
            <v>40000</v>
          </cell>
          <cell r="G16">
            <v>9202629</v>
          </cell>
          <cell r="I16">
            <v>7868099</v>
          </cell>
        </row>
        <row r="17">
          <cell r="A17" t="str">
            <v>Interest receivable from KGB</v>
          </cell>
          <cell r="B17" t="str">
            <v>Kumpulan Guthrie Bhd.</v>
          </cell>
          <cell r="C17">
            <v>70</v>
          </cell>
          <cell r="D17">
            <v>-1629513</v>
          </cell>
          <cell r="E17">
            <v>0</v>
          </cell>
          <cell r="F17">
            <v>0</v>
          </cell>
        </row>
        <row r="18">
          <cell r="A18" t="str">
            <v>Gains on disposal of fixed assets</v>
          </cell>
          <cell r="B18" t="str">
            <v xml:space="preserve">  - Loan -short term advances</v>
          </cell>
          <cell r="C18">
            <v>0</v>
          </cell>
          <cell r="D18">
            <v>4000000</v>
          </cell>
          <cell r="E18">
            <v>4000000</v>
          </cell>
          <cell r="F18">
            <v>0</v>
          </cell>
          <cell r="G18">
            <v>0</v>
          </cell>
          <cell r="H18">
            <v>0</v>
          </cell>
          <cell r="I18">
            <v>0</v>
          </cell>
          <cell r="J18">
            <v>4000000</v>
          </cell>
        </row>
        <row r="19">
          <cell r="A19" t="str">
            <v>Other income</v>
          </cell>
          <cell r="B19" t="str">
            <v>- current account</v>
          </cell>
          <cell r="C19">
            <v>0</v>
          </cell>
          <cell r="D19">
            <v>11521253</v>
          </cell>
          <cell r="E19">
            <v>11823823</v>
          </cell>
          <cell r="F19">
            <v>0</v>
          </cell>
          <cell r="G19">
            <v>0</v>
          </cell>
          <cell r="H19">
            <v>0</v>
          </cell>
          <cell r="I19">
            <v>0</v>
          </cell>
          <cell r="J19">
            <v>11823823</v>
          </cell>
        </row>
        <row r="20">
          <cell r="A20" t="str">
            <v>Net balance @ 31/12/2000</v>
          </cell>
          <cell r="D20">
            <v>15521253</v>
          </cell>
          <cell r="E20">
            <v>15823823</v>
          </cell>
          <cell r="F20" t="str">
            <v>(a)</v>
          </cell>
          <cell r="G20">
            <v>0</v>
          </cell>
          <cell r="H20">
            <v>0</v>
          </cell>
          <cell r="I20">
            <v>0</v>
          </cell>
          <cell r="J20">
            <v>15823823</v>
          </cell>
        </row>
        <row r="21">
          <cell r="D21" t="str">
            <v>F-2</v>
          </cell>
          <cell r="E21">
            <v>0</v>
          </cell>
          <cell r="F21">
            <v>0</v>
          </cell>
          <cell r="G21">
            <v>0</v>
          </cell>
          <cell r="H21">
            <v>0</v>
          </cell>
          <cell r="I21">
            <v>0</v>
          </cell>
          <cell r="J21" t="str">
            <v>F-2</v>
          </cell>
        </row>
        <row r="22">
          <cell r="A22" t="str">
            <v>Difference</v>
          </cell>
          <cell r="B22">
            <v>25874112</v>
          </cell>
          <cell r="D22">
            <v>0</v>
          </cell>
        </row>
        <row r="23">
          <cell r="A23" t="str">
            <v>Timing differences at end of year</v>
          </cell>
          <cell r="G23">
            <v>-22321813</v>
          </cell>
          <cell r="I23">
            <v>-19284711</v>
          </cell>
        </row>
        <row r="24">
          <cell r="F24" t="str">
            <v>MOVEMENT OF CREDITORS</v>
          </cell>
        </row>
        <row r="25">
          <cell r="A25" t="str">
            <v>Deferred tax benefit at end of year at rate of 28%</v>
          </cell>
          <cell r="B25" t="str">
            <v>Note  (a) : Sent a confirmation letter to the both related companies on 17/01/2002.</v>
          </cell>
          <cell r="G25">
            <v>-6250107.6400000006</v>
          </cell>
          <cell r="I25">
            <v>-5399719.0800000001</v>
          </cell>
        </row>
        <row r="26">
          <cell r="A26" t="str">
            <v>MOVEMENT OF INVESTMENTS</v>
          </cell>
          <cell r="B26" t="str">
            <v xml:space="preserve">          (x) : Agreed to the RCSB AWP @ 31/12/2001. For the amount due from related company.</v>
          </cell>
          <cell r="F26" t="str">
            <v>Total trade creditors</v>
          </cell>
          <cell r="I26">
            <v>-7064048</v>
          </cell>
          <cell r="J26" t="str">
            <v>(c1)</v>
          </cell>
        </row>
        <row r="27">
          <cell r="C27" t="str">
            <v>&lt;For Disclosure&gt;</v>
          </cell>
          <cell r="F27" t="str">
            <v>Total other creditors</v>
          </cell>
          <cell r="G27">
            <v>6288000</v>
          </cell>
          <cell r="I27">
            <v>3013557</v>
          </cell>
          <cell r="J27" t="str">
            <v>(c2)</v>
          </cell>
        </row>
        <row r="28">
          <cell r="A28" t="str">
            <v>Balance of investment movement</v>
          </cell>
          <cell r="B28" t="str">
            <v>Interest rate range:</v>
          </cell>
          <cell r="D28">
            <v>0</v>
          </cell>
          <cell r="E28" t="str">
            <v>(e1)</v>
          </cell>
          <cell r="I28">
            <v>0</v>
          </cell>
        </row>
        <row r="29">
          <cell r="A29" t="str">
            <v>(+) : Increase in share premium</v>
          </cell>
          <cell r="B29" t="str">
            <v>Right Class S/B:</v>
          </cell>
          <cell r="D29">
            <v>0</v>
          </cell>
          <cell r="E29" t="str">
            <v>(e2)</v>
          </cell>
          <cell r="F29" t="str">
            <v>unreconcile difference FA</v>
          </cell>
          <cell r="I29">
            <v>-160761</v>
          </cell>
        </row>
        <row r="30">
          <cell r="B30" t="str">
            <v>Loan = 1% (2000: 1%)</v>
          </cell>
          <cell r="D30">
            <v>0</v>
          </cell>
        </row>
        <row r="31">
          <cell r="A31" t="str">
            <v xml:space="preserve">Unreconcile difference </v>
          </cell>
          <cell r="D31">
            <v>0</v>
          </cell>
          <cell r="I31">
            <v>0</v>
          </cell>
        </row>
        <row r="32">
          <cell r="A32" t="str">
            <v>(-) : Amortised for the year</v>
          </cell>
          <cell r="D32">
            <v>0</v>
          </cell>
          <cell r="F32" t="str">
            <v>Net Balance</v>
          </cell>
          <cell r="I32">
            <v>-4211252</v>
          </cell>
          <cell r="J32" t="str">
            <v>(c )</v>
          </cell>
        </row>
        <row r="33">
          <cell r="A33" t="str">
            <v>Net balance @ 31/12/2000</v>
          </cell>
          <cell r="B33" t="str">
            <v>KGB</v>
          </cell>
          <cell r="D33">
            <v>0</v>
          </cell>
        </row>
        <row r="34">
          <cell r="B34" t="str">
            <v>Current account : 4.7% to 5.0%</v>
          </cell>
          <cell r="C34" t="str">
            <v>(2000 : 5.0% - 7.5%)</v>
          </cell>
        </row>
        <row r="35">
          <cell r="F35" t="str">
            <v>MOVEMENT OF RELATED COMPANIES</v>
          </cell>
        </row>
      </sheetData>
      <sheetData sheetId="38" refreshError="1">
        <row r="1">
          <cell r="A1" t="str">
            <v>Integrated Brickworks S/B</v>
          </cell>
          <cell r="B1" t="str">
            <v>Integrated Brickworks S/B</v>
          </cell>
        </row>
        <row r="2">
          <cell r="A2" t="str">
            <v>A: 31 DECEMBER, 2001</v>
          </cell>
          <cell r="B2" t="str">
            <v>A: 31 December 2001</v>
          </cell>
        </row>
        <row r="3">
          <cell r="A3" t="str">
            <v>Disclosure Items</v>
          </cell>
          <cell r="B3" t="str">
            <v>Due To Holding &amp; Ultimate Holding Co.</v>
          </cell>
        </row>
        <row r="4">
          <cell r="A4" t="str">
            <v>Profit and Loss</v>
          </cell>
          <cell r="E4">
            <v>2001</v>
          </cell>
          <cell r="F4">
            <v>2000</v>
          </cell>
        </row>
        <row r="5">
          <cell r="B5" t="str">
            <v>w/p ref</v>
          </cell>
          <cell r="C5" t="str">
            <v xml:space="preserve">Adjusted </v>
          </cell>
          <cell r="D5" t="str">
            <v>Unadjusted</v>
          </cell>
          <cell r="E5">
            <v>0</v>
          </cell>
          <cell r="F5" t="str">
            <v xml:space="preserve">       Adjustments</v>
          </cell>
          <cell r="G5">
            <v>0</v>
          </cell>
          <cell r="H5">
            <v>0</v>
          </cell>
          <cell r="I5" t="str">
            <v>Adjusted</v>
          </cell>
        </row>
        <row r="6">
          <cell r="A6" t="str">
            <v>Depreciation</v>
          </cell>
          <cell r="B6" t="str">
            <v>w/p ref</v>
          </cell>
          <cell r="C6" t="str">
            <v>31/12/00</v>
          </cell>
          <cell r="D6" t="str">
            <v>31/12/01</v>
          </cell>
          <cell r="E6">
            <v>0</v>
          </cell>
          <cell r="F6" t="str">
            <v>Dr</v>
          </cell>
          <cell r="G6">
            <v>0</v>
          </cell>
          <cell r="H6" t="str">
            <v>Cr</v>
          </cell>
          <cell r="I6" t="str">
            <v>31/12/01</v>
          </cell>
        </row>
        <row r="7">
          <cell r="A7" t="str">
            <v>Provision for doubtful debts</v>
          </cell>
          <cell r="C7">
            <v>30</v>
          </cell>
          <cell r="D7" t="str">
            <v>31/12/00</v>
          </cell>
          <cell r="E7">
            <v>1240954</v>
          </cell>
          <cell r="F7">
            <v>940265</v>
          </cell>
          <cell r="H7" t="str">
            <v>Cr</v>
          </cell>
          <cell r="I7" t="str">
            <v>31/12/01</v>
          </cell>
        </row>
        <row r="8">
          <cell r="A8" t="str">
            <v>Turnover</v>
          </cell>
          <cell r="B8">
            <v>10</v>
          </cell>
          <cell r="C8">
            <v>19963505</v>
          </cell>
          <cell r="D8">
            <v>7784506</v>
          </cell>
          <cell r="E8">
            <v>0</v>
          </cell>
          <cell r="F8">
            <v>0</v>
          </cell>
          <cell r="G8">
            <v>0</v>
          </cell>
          <cell r="H8">
            <v>0</v>
          </cell>
          <cell r="I8">
            <v>7784506</v>
          </cell>
        </row>
        <row r="9">
          <cell r="A9" t="str">
            <v>Other Interest charges</v>
          </cell>
          <cell r="B9" t="str">
            <v>A-1</v>
          </cell>
          <cell r="C9">
            <v>712523</v>
          </cell>
          <cell r="D9">
            <v>-69624</v>
          </cell>
          <cell r="E9">
            <v>186272</v>
          </cell>
          <cell r="F9">
            <v>0</v>
          </cell>
          <cell r="I9">
            <v>234412</v>
          </cell>
        </row>
        <row r="10">
          <cell r="A10" t="str">
            <v>Less: Cost of sales</v>
          </cell>
          <cell r="B10">
            <v>20</v>
          </cell>
          <cell r="C10">
            <v>-19258874</v>
          </cell>
          <cell r="D10">
            <v>-8129913</v>
          </cell>
          <cell r="E10" t="str">
            <v>&lt;207&gt;</v>
          </cell>
          <cell r="F10">
            <v>2864</v>
          </cell>
          <cell r="G10">
            <v>0</v>
          </cell>
          <cell r="H10">
            <v>0</v>
          </cell>
          <cell r="I10">
            <v>-8135857</v>
          </cell>
        </row>
        <row r="11">
          <cell r="A11" t="str">
            <v>Interest payable to Right Class</v>
          </cell>
          <cell r="B11" t="str">
            <v xml:space="preserve">  - Loan -short term advances</v>
          </cell>
          <cell r="D11">
            <v>45384</v>
          </cell>
          <cell r="E11" t="str">
            <v>&lt;208&gt;</v>
          </cell>
          <cell r="F11">
            <v>259</v>
          </cell>
          <cell r="G11" t="str">
            <v>&lt;101&gt;</v>
          </cell>
          <cell r="H11">
            <v>0</v>
          </cell>
        </row>
        <row r="12">
          <cell r="A12" t="str">
            <v>Audit fee</v>
          </cell>
          <cell r="B12" t="str">
            <v>- current account</v>
          </cell>
          <cell r="D12">
            <v>1100000</v>
          </cell>
          <cell r="E12" t="str">
            <v>&lt;209&gt;</v>
          </cell>
          <cell r="F12">
            <v>2821</v>
          </cell>
        </row>
        <row r="13">
          <cell r="B13" t="str">
            <v>current year</v>
          </cell>
          <cell r="D13">
            <v>1145384</v>
          </cell>
          <cell r="E13">
            <v>12000</v>
          </cell>
          <cell r="F13">
            <v>12000</v>
          </cell>
        </row>
        <row r="14">
          <cell r="A14" t="str">
            <v>Gross profit/(loss)</v>
          </cell>
          <cell r="B14">
            <v>0</v>
          </cell>
          <cell r="C14">
            <v>704631</v>
          </cell>
          <cell r="D14">
            <v>-345407</v>
          </cell>
          <cell r="E14">
            <v>0</v>
          </cell>
          <cell r="F14">
            <v>0</v>
          </cell>
          <cell r="G14">
            <v>0</v>
          </cell>
          <cell r="H14">
            <v>0</v>
          </cell>
          <cell r="I14">
            <v>-351351</v>
          </cell>
        </row>
        <row r="15">
          <cell r="A15" t="str">
            <v>Royalty paid</v>
          </cell>
          <cell r="C15" t="str">
            <v>CC -1</v>
          </cell>
          <cell r="E15">
            <v>70923</v>
          </cell>
          <cell r="F15">
            <v>68515</v>
          </cell>
        </row>
        <row r="16">
          <cell r="A16" t="str">
            <v>Less: Operating expenses</v>
          </cell>
          <cell r="C16">
            <v>714204</v>
          </cell>
          <cell r="D16">
            <v>-67666</v>
          </cell>
          <cell r="E16">
            <v>40000</v>
          </cell>
          <cell r="F16">
            <v>40000</v>
          </cell>
          <cell r="I16">
            <v>236370</v>
          </cell>
        </row>
        <row r="17">
          <cell r="A17" t="str">
            <v>Operating expenses</v>
          </cell>
          <cell r="B17">
            <v>30</v>
          </cell>
          <cell r="C17">
            <v>-2141789</v>
          </cell>
          <cell r="D17">
            <v>-1810977</v>
          </cell>
          <cell r="E17" t="str">
            <v>&lt;104&gt;</v>
          </cell>
          <cell r="F17">
            <v>14345</v>
          </cell>
          <cell r="G17" t="str">
            <v>&lt;201&gt;</v>
          </cell>
          <cell r="H17">
            <v>126788</v>
          </cell>
          <cell r="I17">
            <v>-1684430</v>
          </cell>
        </row>
        <row r="18">
          <cell r="A18" t="str">
            <v>Gains on disposal of fixed assets</v>
          </cell>
          <cell r="B18" t="str">
            <v xml:space="preserve">  - Loan -short term advances</v>
          </cell>
          <cell r="C18">
            <v>70</v>
          </cell>
          <cell r="D18">
            <v>4000000</v>
          </cell>
          <cell r="E18">
            <v>24001</v>
          </cell>
          <cell r="F18">
            <v>0</v>
          </cell>
          <cell r="G18" t="str">
            <v>&lt;206&gt;</v>
          </cell>
          <cell r="H18">
            <v>14104</v>
          </cell>
          <cell r="I18">
            <v>0</v>
          </cell>
        </row>
        <row r="19">
          <cell r="A19" t="str">
            <v>Selling &amp; Distribution expenses</v>
          </cell>
          <cell r="B19">
            <v>30</v>
          </cell>
          <cell r="C19">
            <v>-179531</v>
          </cell>
          <cell r="D19">
            <v>-81740</v>
          </cell>
          <cell r="E19">
            <v>0</v>
          </cell>
          <cell r="F19">
            <v>0</v>
          </cell>
          <cell r="G19">
            <v>0</v>
          </cell>
          <cell r="H19">
            <v>0</v>
          </cell>
          <cell r="I19">
            <v>-81740</v>
          </cell>
        </row>
        <row r="20">
          <cell r="A20" t="str">
            <v>Provision for doubtful debts</v>
          </cell>
          <cell r="B20">
            <v>30</v>
          </cell>
          <cell r="C20">
            <v>0</v>
          </cell>
          <cell r="D20">
            <v>-1240954</v>
          </cell>
          <cell r="E20">
            <v>0</v>
          </cell>
          <cell r="F20">
            <v>0</v>
          </cell>
          <cell r="G20">
            <v>0</v>
          </cell>
          <cell r="H20">
            <v>0</v>
          </cell>
          <cell r="I20">
            <v>-1240954</v>
          </cell>
        </row>
        <row r="21">
          <cell r="A21" t="str">
            <v>Interest charges</v>
          </cell>
          <cell r="B21">
            <v>30</v>
          </cell>
          <cell r="C21">
            <v>-761357</v>
          </cell>
          <cell r="D21">
            <v>-823027</v>
          </cell>
          <cell r="E21">
            <v>0</v>
          </cell>
          <cell r="F21">
            <v>0</v>
          </cell>
          <cell r="G21">
            <v>0</v>
          </cell>
          <cell r="H21">
            <v>0</v>
          </cell>
          <cell r="I21">
            <v>-823027</v>
          </cell>
        </row>
        <row r="22">
          <cell r="A22" t="str">
            <v>Less: Total expenses</v>
          </cell>
          <cell r="B22">
            <v>0</v>
          </cell>
          <cell r="C22">
            <v>-3082677</v>
          </cell>
          <cell r="D22">
            <v>-3956698</v>
          </cell>
          <cell r="E22">
            <v>0</v>
          </cell>
          <cell r="F22">
            <v>0</v>
          </cell>
          <cell r="G22">
            <v>0</v>
          </cell>
          <cell r="H22">
            <v>0</v>
          </cell>
          <cell r="I22">
            <v>-3830151</v>
          </cell>
        </row>
        <row r="24">
          <cell r="A24" t="str">
            <v>Net profits / (loss)</v>
          </cell>
          <cell r="B24">
            <v>0</v>
          </cell>
          <cell r="C24">
            <v>-2378046</v>
          </cell>
          <cell r="D24">
            <v>-4302105</v>
          </cell>
          <cell r="E24">
            <v>0</v>
          </cell>
          <cell r="F24">
            <v>0</v>
          </cell>
          <cell r="G24">
            <v>0</v>
          </cell>
          <cell r="H24">
            <v>0</v>
          </cell>
          <cell r="I24">
            <v>-4181502</v>
          </cell>
        </row>
        <row r="26">
          <cell r="A26" t="str">
            <v>Other income received</v>
          </cell>
          <cell r="B26">
            <v>70</v>
          </cell>
          <cell r="C26">
            <v>3670</v>
          </cell>
          <cell r="D26">
            <v>65182</v>
          </cell>
          <cell r="E26">
            <v>0</v>
          </cell>
          <cell r="F26">
            <v>0</v>
          </cell>
          <cell r="G26" t="str">
            <v>&lt;104&gt;</v>
          </cell>
          <cell r="H26">
            <v>14345</v>
          </cell>
          <cell r="I26">
            <v>79527</v>
          </cell>
        </row>
        <row r="28">
          <cell r="A28" t="str">
            <v>Net Profits / (loss) B4 tax</v>
          </cell>
          <cell r="B28">
            <v>0</v>
          </cell>
          <cell r="C28">
            <v>-2374376</v>
          </cell>
          <cell r="D28">
            <v>-4236923</v>
          </cell>
          <cell r="E28">
            <v>0</v>
          </cell>
          <cell r="F28">
            <v>0</v>
          </cell>
          <cell r="G28">
            <v>0</v>
          </cell>
          <cell r="H28">
            <v>0</v>
          </cell>
          <cell r="I28">
            <v>-4101975</v>
          </cell>
        </row>
        <row r="29">
          <cell r="D29" t="str">
            <v>F - 1 / 2</v>
          </cell>
          <cell r="E29">
            <v>0</v>
          </cell>
          <cell r="F29">
            <v>0</v>
          </cell>
          <cell r="G29">
            <v>0</v>
          </cell>
          <cell r="H29">
            <v>0</v>
          </cell>
          <cell r="I29" t="str">
            <v>F - 1 / 2</v>
          </cell>
        </row>
      </sheetData>
      <sheetData sheetId="39" refreshError="1">
        <row r="1">
          <cell r="A1" t="str">
            <v>INTEGRATED BRICKWORKS SDN BHD</v>
          </cell>
        </row>
        <row r="2">
          <cell r="A2" t="str">
            <v>A: 31 DECEMBER, 2001</v>
          </cell>
        </row>
        <row r="3">
          <cell r="A3" t="str">
            <v>Turnover</v>
          </cell>
        </row>
        <row r="4">
          <cell r="A4" t="str">
            <v>Profit and Loss</v>
          </cell>
        </row>
        <row r="5">
          <cell r="B5" t="str">
            <v>w/p ref</v>
          </cell>
          <cell r="C5" t="str">
            <v>w/p ref</v>
          </cell>
          <cell r="D5" t="str">
            <v>Adjusted</v>
          </cell>
          <cell r="E5" t="str">
            <v>Unadjusted</v>
          </cell>
          <cell r="F5">
            <v>0</v>
          </cell>
          <cell r="G5" t="str">
            <v xml:space="preserve">       Adjustments</v>
          </cell>
          <cell r="H5">
            <v>0</v>
          </cell>
          <cell r="I5">
            <v>0</v>
          </cell>
          <cell r="J5" t="str">
            <v>Adjusted</v>
          </cell>
        </row>
        <row r="6">
          <cell r="B6" t="str">
            <v>w/p ref</v>
          </cell>
          <cell r="C6" t="str">
            <v>Adjusted</v>
          </cell>
          <cell r="D6" t="str">
            <v>31/12/00</v>
          </cell>
          <cell r="E6" t="str">
            <v>31/12/01</v>
          </cell>
          <cell r="F6">
            <v>0</v>
          </cell>
          <cell r="G6" t="str">
            <v>Dr</v>
          </cell>
          <cell r="H6">
            <v>0</v>
          </cell>
          <cell r="I6" t="str">
            <v>Cr</v>
          </cell>
          <cell r="J6" t="str">
            <v>31/12/01</v>
          </cell>
        </row>
        <row r="7">
          <cell r="C7" t="str">
            <v>31/12/00</v>
          </cell>
          <cell r="D7" t="str">
            <v>31/12/01</v>
          </cell>
          <cell r="F7" t="str">
            <v>Dr</v>
          </cell>
          <cell r="H7" t="str">
            <v>Cr</v>
          </cell>
          <cell r="I7" t="str">
            <v>31/12/01</v>
          </cell>
        </row>
        <row r="8">
          <cell r="A8" t="str">
            <v>Manufacturing sales</v>
          </cell>
          <cell r="B8">
            <v>0</v>
          </cell>
          <cell r="C8">
            <v>0</v>
          </cell>
          <cell r="D8">
            <v>4596723</v>
          </cell>
          <cell r="E8">
            <v>4500347</v>
          </cell>
          <cell r="F8">
            <v>0</v>
          </cell>
          <cell r="G8">
            <v>0</v>
          </cell>
          <cell r="H8">
            <v>0</v>
          </cell>
          <cell r="I8">
            <v>0</v>
          </cell>
          <cell r="J8">
            <v>4500347</v>
          </cell>
        </row>
        <row r="9">
          <cell r="A9" t="str">
            <v>Malayan Banking Bhd.</v>
          </cell>
          <cell r="B9" t="str">
            <v>A-1</v>
          </cell>
          <cell r="C9">
            <v>712523</v>
          </cell>
          <cell r="D9">
            <v>-69624</v>
          </cell>
          <cell r="E9" t="str">
            <v>&lt;102&gt;</v>
          </cell>
          <cell r="F9">
            <v>304036</v>
          </cell>
          <cell r="I9">
            <v>234412</v>
          </cell>
        </row>
        <row r="10">
          <cell r="A10" t="str">
            <v>Contract sales</v>
          </cell>
          <cell r="B10">
            <v>0</v>
          </cell>
          <cell r="C10" t="str">
            <v>10-1</v>
          </cell>
          <cell r="D10">
            <v>2091748</v>
          </cell>
          <cell r="E10">
            <v>1264834</v>
          </cell>
          <cell r="F10">
            <v>0</v>
          </cell>
          <cell r="G10">
            <v>0</v>
          </cell>
          <cell r="H10">
            <v>0</v>
          </cell>
          <cell r="I10">
            <v>0</v>
          </cell>
          <cell r="J10">
            <v>1264834</v>
          </cell>
        </row>
        <row r="11">
          <cell r="E11" t="str">
            <v>&lt;208&gt;</v>
          </cell>
          <cell r="F11">
            <v>259</v>
          </cell>
          <cell r="G11" t="str">
            <v>&lt;101&gt;</v>
          </cell>
          <cell r="H11">
            <v>0</v>
          </cell>
        </row>
        <row r="12">
          <cell r="A12" t="str">
            <v>Trading sales</v>
          </cell>
          <cell r="B12">
            <v>0</v>
          </cell>
          <cell r="C12">
            <v>0</v>
          </cell>
          <cell r="D12">
            <v>412117</v>
          </cell>
          <cell r="E12">
            <v>117885</v>
          </cell>
          <cell r="F12">
            <v>0</v>
          </cell>
          <cell r="G12">
            <v>0</v>
          </cell>
          <cell r="H12">
            <v>0</v>
          </cell>
          <cell r="I12">
            <v>0</v>
          </cell>
          <cell r="J12">
            <v>117885</v>
          </cell>
        </row>
        <row r="14">
          <cell r="A14" t="str">
            <v>Batching sales</v>
          </cell>
          <cell r="B14">
            <v>0</v>
          </cell>
          <cell r="C14">
            <v>0</v>
          </cell>
          <cell r="D14">
            <v>12862917</v>
          </cell>
          <cell r="E14">
            <v>1901440</v>
          </cell>
          <cell r="F14">
            <v>0</v>
          </cell>
          <cell r="G14">
            <v>0</v>
          </cell>
          <cell r="H14">
            <v>0</v>
          </cell>
          <cell r="I14">
            <v>0</v>
          </cell>
          <cell r="J14">
            <v>1901440</v>
          </cell>
        </row>
        <row r="16">
          <cell r="A16" t="str">
            <v>Less: Operating expenses</v>
          </cell>
          <cell r="C16">
            <v>714204</v>
          </cell>
          <cell r="D16">
            <v>19963505</v>
          </cell>
          <cell r="E16">
            <v>7784506</v>
          </cell>
          <cell r="F16">
            <v>0</v>
          </cell>
          <cell r="G16">
            <v>0</v>
          </cell>
          <cell r="H16">
            <v>0</v>
          </cell>
          <cell r="I16">
            <v>0</v>
          </cell>
          <cell r="J16">
            <v>7784506</v>
          </cell>
        </row>
        <row r="17">
          <cell r="A17" t="str">
            <v>Operating expenses</v>
          </cell>
          <cell r="B17">
            <v>30</v>
          </cell>
          <cell r="C17">
            <v>-2141789</v>
          </cell>
          <cell r="D17" t="str">
            <v>&lt;----------------------------   F-3   -----------------------------&gt;</v>
          </cell>
          <cell r="E17">
            <v>0</v>
          </cell>
          <cell r="F17">
            <v>0</v>
          </cell>
          <cell r="G17">
            <v>0</v>
          </cell>
          <cell r="H17">
            <v>0</v>
          </cell>
          <cell r="I17">
            <v>0</v>
          </cell>
          <cell r="J17" t="str">
            <v>F-3</v>
          </cell>
        </row>
        <row r="18">
          <cell r="C18">
            <v>0</v>
          </cell>
          <cell r="D18">
            <v>0</v>
          </cell>
          <cell r="E18">
            <v>0</v>
          </cell>
          <cell r="G18" t="str">
            <v>&lt;206&gt;</v>
          </cell>
          <cell r="H18">
            <v>14104</v>
          </cell>
          <cell r="I18">
            <v>0</v>
          </cell>
        </row>
        <row r="19">
          <cell r="A19" t="str">
            <v>Note : (a) - Below TE &amp; materiality scope . PFW.</v>
          </cell>
          <cell r="B19">
            <v>30</v>
          </cell>
          <cell r="C19">
            <v>-179531</v>
          </cell>
          <cell r="D19">
            <v>-81740</v>
          </cell>
          <cell r="I19">
            <v>-81740</v>
          </cell>
        </row>
        <row r="20">
          <cell r="A20" t="str">
            <v>Note: Sales and GP analysis for done in BPR.</v>
          </cell>
          <cell r="B20">
            <v>30</v>
          </cell>
          <cell r="C20">
            <v>0</v>
          </cell>
          <cell r="D20">
            <v>-1240954</v>
          </cell>
          <cell r="I20">
            <v>-1240954</v>
          </cell>
        </row>
      </sheetData>
      <sheetData sheetId="40" refreshError="1"/>
      <sheetData sheetId="41" refreshError="1"/>
      <sheetData sheetId="42" refreshError="1">
        <row r="1">
          <cell r="A1" t="str">
            <v>Integrated Brickworks S/B</v>
          </cell>
        </row>
        <row r="2">
          <cell r="A2" t="str">
            <v>A: 31 December 2001</v>
          </cell>
        </row>
        <row r="3">
          <cell r="A3" t="str">
            <v>Cost Of Goods Sold</v>
          </cell>
        </row>
        <row r="5">
          <cell r="C5" t="str">
            <v>w/p ref</v>
          </cell>
          <cell r="D5" t="str">
            <v>Adjusted</v>
          </cell>
          <cell r="E5" t="str">
            <v>Unadjusted</v>
          </cell>
          <cell r="F5">
            <v>0</v>
          </cell>
          <cell r="G5" t="str">
            <v xml:space="preserve">       Adjustments</v>
          </cell>
          <cell r="H5">
            <v>0</v>
          </cell>
          <cell r="I5">
            <v>0</v>
          </cell>
          <cell r="J5" t="str">
            <v>Adjusted</v>
          </cell>
        </row>
        <row r="6">
          <cell r="D6" t="str">
            <v>31/12/00</v>
          </cell>
          <cell r="E6" t="str">
            <v>31/12/01</v>
          </cell>
          <cell r="F6">
            <v>0</v>
          </cell>
          <cell r="G6" t="str">
            <v>Dr</v>
          </cell>
          <cell r="H6">
            <v>0</v>
          </cell>
          <cell r="I6" t="str">
            <v>Cr</v>
          </cell>
          <cell r="J6" t="str">
            <v>31/12/01</v>
          </cell>
        </row>
        <row r="8">
          <cell r="A8" t="str">
            <v>MANUFACTURING COST</v>
          </cell>
        </row>
        <row r="10">
          <cell r="A10" t="str">
            <v>RAW MATERIALS</v>
          </cell>
        </row>
        <row r="11">
          <cell r="A11" t="str">
            <v>Opening stock</v>
          </cell>
          <cell r="B11">
            <v>0</v>
          </cell>
          <cell r="C11">
            <v>0</v>
          </cell>
          <cell r="D11">
            <v>288054</v>
          </cell>
          <cell r="E11">
            <v>182670</v>
          </cell>
          <cell r="F11">
            <v>0</v>
          </cell>
          <cell r="G11">
            <v>0</v>
          </cell>
          <cell r="H11">
            <v>0</v>
          </cell>
          <cell r="I11">
            <v>0</v>
          </cell>
          <cell r="J11">
            <v>182670</v>
          </cell>
        </row>
        <row r="12">
          <cell r="A12" t="str">
            <v>Purchases - cement</v>
          </cell>
          <cell r="B12">
            <v>0</v>
          </cell>
          <cell r="C12">
            <v>0</v>
          </cell>
          <cell r="D12">
            <v>832724</v>
          </cell>
          <cell r="E12">
            <v>797397</v>
          </cell>
          <cell r="F12">
            <v>0</v>
          </cell>
          <cell r="G12">
            <v>0</v>
          </cell>
          <cell r="H12">
            <v>0</v>
          </cell>
          <cell r="I12">
            <v>0</v>
          </cell>
          <cell r="J12">
            <v>797397</v>
          </cell>
        </row>
        <row r="13">
          <cell r="A13" t="str">
            <v xml:space="preserve">                        - sand</v>
          </cell>
          <cell r="B13">
            <v>0</v>
          </cell>
          <cell r="C13">
            <v>0</v>
          </cell>
          <cell r="D13">
            <v>134316</v>
          </cell>
          <cell r="E13">
            <v>72955</v>
          </cell>
          <cell r="F13">
            <v>0</v>
          </cell>
          <cell r="G13">
            <v>0</v>
          </cell>
          <cell r="H13">
            <v>0</v>
          </cell>
          <cell r="I13">
            <v>0</v>
          </cell>
          <cell r="J13">
            <v>72955</v>
          </cell>
        </row>
        <row r="14">
          <cell r="A14" t="str">
            <v xml:space="preserve">                        - quarry dust</v>
          </cell>
          <cell r="B14">
            <v>0</v>
          </cell>
          <cell r="C14">
            <v>0</v>
          </cell>
          <cell r="D14">
            <v>328561</v>
          </cell>
          <cell r="E14">
            <v>500834</v>
          </cell>
          <cell r="F14">
            <v>0</v>
          </cell>
          <cell r="G14">
            <v>0</v>
          </cell>
          <cell r="H14">
            <v>0</v>
          </cell>
          <cell r="I14">
            <v>0</v>
          </cell>
          <cell r="J14">
            <v>500834</v>
          </cell>
        </row>
        <row r="15">
          <cell r="A15" t="str">
            <v xml:space="preserve">                        - chipping</v>
          </cell>
          <cell r="B15">
            <v>0</v>
          </cell>
          <cell r="C15">
            <v>0</v>
          </cell>
          <cell r="D15">
            <v>24337</v>
          </cell>
          <cell r="E15">
            <v>30120</v>
          </cell>
          <cell r="F15">
            <v>0</v>
          </cell>
          <cell r="G15">
            <v>0</v>
          </cell>
          <cell r="H15">
            <v>0</v>
          </cell>
          <cell r="I15">
            <v>0</v>
          </cell>
          <cell r="J15">
            <v>30120</v>
          </cell>
        </row>
        <row r="16">
          <cell r="A16" t="str">
            <v xml:space="preserve">                        - keystone pins / tensar</v>
          </cell>
          <cell r="B16">
            <v>0</v>
          </cell>
          <cell r="C16">
            <v>0</v>
          </cell>
          <cell r="D16">
            <v>72969</v>
          </cell>
          <cell r="E16">
            <v>96600</v>
          </cell>
          <cell r="F16">
            <v>0</v>
          </cell>
          <cell r="G16">
            <v>0</v>
          </cell>
          <cell r="H16">
            <v>0</v>
          </cell>
          <cell r="I16">
            <v>0</v>
          </cell>
          <cell r="J16">
            <v>96600</v>
          </cell>
        </row>
        <row r="17">
          <cell r="A17" t="str">
            <v xml:space="preserve">                        - pigment</v>
          </cell>
          <cell r="B17">
            <v>0</v>
          </cell>
          <cell r="C17">
            <v>0</v>
          </cell>
          <cell r="D17">
            <v>166476</v>
          </cell>
          <cell r="E17">
            <v>173170</v>
          </cell>
          <cell r="F17">
            <v>0</v>
          </cell>
          <cell r="G17">
            <v>0</v>
          </cell>
          <cell r="H17">
            <v>0</v>
          </cell>
          <cell r="I17">
            <v>0</v>
          </cell>
          <cell r="J17">
            <v>173170</v>
          </cell>
        </row>
        <row r="18">
          <cell r="A18" t="str">
            <v>Purchase for resale</v>
          </cell>
          <cell r="B18">
            <v>0</v>
          </cell>
          <cell r="C18">
            <v>0</v>
          </cell>
          <cell r="D18">
            <v>313332</v>
          </cell>
          <cell r="E18">
            <v>310740</v>
          </cell>
          <cell r="F18">
            <v>0</v>
          </cell>
          <cell r="G18">
            <v>0</v>
          </cell>
          <cell r="H18">
            <v>0</v>
          </cell>
          <cell r="I18">
            <v>0</v>
          </cell>
          <cell r="J18">
            <v>310740</v>
          </cell>
        </row>
        <row r="19">
          <cell r="D19">
            <v>2160769</v>
          </cell>
          <cell r="E19">
            <v>2164486</v>
          </cell>
          <cell r="F19">
            <v>0</v>
          </cell>
          <cell r="G19">
            <v>0</v>
          </cell>
          <cell r="H19">
            <v>0</v>
          </cell>
          <cell r="I19">
            <v>0</v>
          </cell>
          <cell r="J19">
            <v>2164486</v>
          </cell>
        </row>
        <row r="20">
          <cell r="A20" t="str">
            <v>Less : Closing stock</v>
          </cell>
          <cell r="B20">
            <v>0</v>
          </cell>
          <cell r="C20" t="str">
            <v>C</v>
          </cell>
          <cell r="D20">
            <v>-182670</v>
          </cell>
          <cell r="E20">
            <v>-60638</v>
          </cell>
          <cell r="F20">
            <v>0</v>
          </cell>
          <cell r="G20">
            <v>0</v>
          </cell>
          <cell r="H20">
            <v>0</v>
          </cell>
          <cell r="I20">
            <v>0</v>
          </cell>
          <cell r="J20">
            <v>-60638</v>
          </cell>
        </row>
        <row r="21">
          <cell r="A21" t="str">
            <v>Total materials used</v>
          </cell>
          <cell r="B21">
            <v>0</v>
          </cell>
          <cell r="C21">
            <v>0</v>
          </cell>
          <cell r="D21">
            <v>1978099</v>
          </cell>
          <cell r="E21">
            <v>2103848</v>
          </cell>
          <cell r="F21">
            <v>0</v>
          </cell>
          <cell r="G21">
            <v>0</v>
          </cell>
          <cell r="H21">
            <v>0</v>
          </cell>
          <cell r="I21">
            <v>0</v>
          </cell>
          <cell r="J21">
            <v>2103848</v>
          </cell>
        </row>
        <row r="24">
          <cell r="A24" t="str">
            <v>DIRECT WAGES</v>
          </cell>
          <cell r="B24">
            <v>0</v>
          </cell>
          <cell r="C24">
            <v>0</v>
          </cell>
          <cell r="D24">
            <v>157825</v>
          </cell>
          <cell r="E24">
            <v>159175</v>
          </cell>
          <cell r="F24">
            <v>0</v>
          </cell>
          <cell r="G24">
            <v>0</v>
          </cell>
          <cell r="H24">
            <v>0</v>
          </cell>
          <cell r="I24">
            <v>0</v>
          </cell>
          <cell r="J24">
            <v>159175</v>
          </cell>
        </row>
        <row r="27">
          <cell r="A27" t="str">
            <v>VARIABLE FACTORY OVERHEAD</v>
          </cell>
        </row>
        <row r="28">
          <cell r="A28" t="str">
            <v>Consumable materials</v>
          </cell>
          <cell r="B28">
            <v>0</v>
          </cell>
          <cell r="C28">
            <v>0</v>
          </cell>
          <cell r="D28">
            <v>73124</v>
          </cell>
          <cell r="E28">
            <v>148575</v>
          </cell>
          <cell r="F28">
            <v>0</v>
          </cell>
          <cell r="G28">
            <v>0</v>
          </cell>
          <cell r="H28">
            <v>0</v>
          </cell>
          <cell r="I28">
            <v>0</v>
          </cell>
          <cell r="J28">
            <v>148575</v>
          </cell>
        </row>
        <row r="29">
          <cell r="A29" t="str">
            <v>Fuel &amp; lubricants</v>
          </cell>
          <cell r="B29">
            <v>0</v>
          </cell>
          <cell r="C29">
            <v>0</v>
          </cell>
          <cell r="D29">
            <v>4099</v>
          </cell>
          <cell r="E29">
            <v>56847</v>
          </cell>
          <cell r="F29">
            <v>0</v>
          </cell>
          <cell r="G29">
            <v>0</v>
          </cell>
          <cell r="H29">
            <v>0</v>
          </cell>
          <cell r="I29">
            <v>0</v>
          </cell>
          <cell r="J29">
            <v>56847</v>
          </cell>
        </row>
        <row r="30">
          <cell r="A30" t="str">
            <v>Electricity &amp; water</v>
          </cell>
          <cell r="B30">
            <v>0</v>
          </cell>
          <cell r="C30">
            <v>0</v>
          </cell>
          <cell r="D30">
            <v>129825</v>
          </cell>
          <cell r="E30">
            <v>78400</v>
          </cell>
          <cell r="F30">
            <v>0</v>
          </cell>
          <cell r="G30">
            <v>0</v>
          </cell>
          <cell r="H30">
            <v>0</v>
          </cell>
          <cell r="I30">
            <v>0</v>
          </cell>
          <cell r="J30">
            <v>78400</v>
          </cell>
        </row>
        <row r="31">
          <cell r="A31" t="str">
            <v>Repair &amp; maintenance - P &amp; M</v>
          </cell>
          <cell r="B31">
            <v>0</v>
          </cell>
          <cell r="C31">
            <v>0</v>
          </cell>
          <cell r="D31">
            <v>30945</v>
          </cell>
          <cell r="E31">
            <v>382223</v>
          </cell>
          <cell r="F31">
            <v>0</v>
          </cell>
          <cell r="G31">
            <v>0</v>
          </cell>
          <cell r="H31">
            <v>0</v>
          </cell>
          <cell r="I31">
            <v>0</v>
          </cell>
          <cell r="J31">
            <v>382223</v>
          </cell>
        </row>
        <row r="32">
          <cell r="A32" t="str">
            <v>Factory miscellaneous</v>
          </cell>
          <cell r="B32">
            <v>0</v>
          </cell>
          <cell r="C32">
            <v>0</v>
          </cell>
          <cell r="D32">
            <v>8096</v>
          </cell>
          <cell r="E32">
            <v>9857</v>
          </cell>
          <cell r="F32">
            <v>0</v>
          </cell>
          <cell r="G32">
            <v>0</v>
          </cell>
          <cell r="H32">
            <v>0</v>
          </cell>
          <cell r="I32">
            <v>0</v>
          </cell>
          <cell r="J32">
            <v>9857</v>
          </cell>
        </row>
        <row r="33">
          <cell r="A33" t="str">
            <v>Strapping expenses</v>
          </cell>
          <cell r="B33">
            <v>0</v>
          </cell>
          <cell r="C33">
            <v>0</v>
          </cell>
          <cell r="D33">
            <v>51200</v>
          </cell>
          <cell r="E33">
            <v>42645</v>
          </cell>
          <cell r="F33">
            <v>0</v>
          </cell>
          <cell r="G33">
            <v>0</v>
          </cell>
          <cell r="H33">
            <v>0</v>
          </cell>
          <cell r="I33">
            <v>0</v>
          </cell>
          <cell r="J33">
            <v>42645</v>
          </cell>
        </row>
        <row r="34">
          <cell r="A34" t="str">
            <v>Hire of plant and machinery</v>
          </cell>
          <cell r="B34">
            <v>0</v>
          </cell>
          <cell r="C34">
            <v>0</v>
          </cell>
          <cell r="D34">
            <v>209947</v>
          </cell>
          <cell r="E34">
            <v>293347</v>
          </cell>
          <cell r="F34">
            <v>0</v>
          </cell>
          <cell r="G34">
            <v>0</v>
          </cell>
          <cell r="H34">
            <v>0</v>
          </cell>
          <cell r="I34">
            <v>0</v>
          </cell>
          <cell r="J34">
            <v>293347</v>
          </cell>
        </row>
        <row r="35">
          <cell r="A35" t="str">
            <v>Forklift running expenses</v>
          </cell>
          <cell r="B35">
            <v>0</v>
          </cell>
          <cell r="C35">
            <v>0</v>
          </cell>
          <cell r="D35">
            <v>39510</v>
          </cell>
          <cell r="E35">
            <v>10775</v>
          </cell>
          <cell r="F35">
            <v>0</v>
          </cell>
          <cell r="G35">
            <v>0</v>
          </cell>
          <cell r="H35">
            <v>0</v>
          </cell>
          <cell r="I35">
            <v>0</v>
          </cell>
          <cell r="J35">
            <v>10775</v>
          </cell>
        </row>
        <row r="36">
          <cell r="A36" t="str">
            <v>Splitting</v>
          </cell>
          <cell r="B36">
            <v>0</v>
          </cell>
          <cell r="C36">
            <v>0</v>
          </cell>
          <cell r="D36">
            <v>40512</v>
          </cell>
          <cell r="E36">
            <v>77820</v>
          </cell>
          <cell r="F36">
            <v>0</v>
          </cell>
          <cell r="G36">
            <v>0</v>
          </cell>
          <cell r="H36">
            <v>0</v>
          </cell>
          <cell r="I36">
            <v>0</v>
          </cell>
          <cell r="J36">
            <v>77820</v>
          </cell>
        </row>
        <row r="38">
          <cell r="A38" t="str">
            <v>Total Variable Factory Overhead</v>
          </cell>
          <cell r="B38">
            <v>0</v>
          </cell>
          <cell r="C38">
            <v>0</v>
          </cell>
          <cell r="D38">
            <v>587258</v>
          </cell>
          <cell r="E38">
            <v>1100489</v>
          </cell>
          <cell r="F38">
            <v>0</v>
          </cell>
          <cell r="G38">
            <v>0</v>
          </cell>
          <cell r="H38">
            <v>0</v>
          </cell>
          <cell r="I38">
            <v>0</v>
          </cell>
          <cell r="J38">
            <v>1100489</v>
          </cell>
        </row>
        <row r="41">
          <cell r="A41" t="str">
            <v>VARIABLE OPERATING EXPENSES</v>
          </cell>
        </row>
        <row r="42">
          <cell r="A42" t="str">
            <v>Timber pallets</v>
          </cell>
          <cell r="B42">
            <v>0</v>
          </cell>
          <cell r="C42">
            <v>0</v>
          </cell>
          <cell r="D42">
            <v>298700</v>
          </cell>
          <cell r="E42">
            <v>255330</v>
          </cell>
          <cell r="F42">
            <v>0</v>
          </cell>
          <cell r="G42">
            <v>0</v>
          </cell>
          <cell r="H42">
            <v>0</v>
          </cell>
          <cell r="I42">
            <v>0</v>
          </cell>
          <cell r="J42">
            <v>255330</v>
          </cell>
        </row>
        <row r="43">
          <cell r="A43" t="str">
            <v>Geogrids</v>
          </cell>
          <cell r="B43">
            <v>0</v>
          </cell>
          <cell r="C43">
            <v>0</v>
          </cell>
          <cell r="D43">
            <v>0</v>
          </cell>
          <cell r="E43">
            <v>63872</v>
          </cell>
          <cell r="F43">
            <v>0</v>
          </cell>
          <cell r="G43">
            <v>0</v>
          </cell>
          <cell r="H43">
            <v>0</v>
          </cell>
          <cell r="I43">
            <v>0</v>
          </cell>
          <cell r="J43">
            <v>63872</v>
          </cell>
        </row>
        <row r="44">
          <cell r="A44" t="str">
            <v>Carriage Outwards</v>
          </cell>
          <cell r="B44">
            <v>0</v>
          </cell>
          <cell r="C44">
            <v>0</v>
          </cell>
          <cell r="D44">
            <v>289046</v>
          </cell>
          <cell r="E44">
            <v>286360</v>
          </cell>
          <cell r="F44">
            <v>0</v>
          </cell>
          <cell r="G44">
            <v>0</v>
          </cell>
          <cell r="H44">
            <v>0</v>
          </cell>
          <cell r="I44">
            <v>0</v>
          </cell>
          <cell r="J44">
            <v>286360</v>
          </cell>
        </row>
        <row r="45">
          <cell r="A45" t="str">
            <v>Hire of lorry</v>
          </cell>
          <cell r="B45">
            <v>0</v>
          </cell>
          <cell r="C45">
            <v>0</v>
          </cell>
          <cell r="D45">
            <v>23915</v>
          </cell>
          <cell r="E45">
            <v>0</v>
          </cell>
          <cell r="F45">
            <v>0</v>
          </cell>
          <cell r="G45">
            <v>0</v>
          </cell>
          <cell r="H45">
            <v>0</v>
          </cell>
          <cell r="I45">
            <v>0</v>
          </cell>
          <cell r="J45">
            <v>0</v>
          </cell>
        </row>
        <row r="46">
          <cell r="A46" t="str">
            <v>Lorry running expenses</v>
          </cell>
          <cell r="B46">
            <v>0</v>
          </cell>
          <cell r="C46">
            <v>0</v>
          </cell>
          <cell r="D46">
            <v>357</v>
          </cell>
          <cell r="E46">
            <v>0</v>
          </cell>
          <cell r="F46">
            <v>0</v>
          </cell>
          <cell r="G46">
            <v>0</v>
          </cell>
          <cell r="H46">
            <v>0</v>
          </cell>
          <cell r="I46">
            <v>0</v>
          </cell>
          <cell r="J46">
            <v>0</v>
          </cell>
        </row>
        <row r="48">
          <cell r="A48" t="str">
            <v>Total Variable Operating Expenses</v>
          </cell>
          <cell r="B48">
            <v>0</v>
          </cell>
          <cell r="C48">
            <v>0</v>
          </cell>
          <cell r="D48">
            <v>612018</v>
          </cell>
          <cell r="E48">
            <v>605562</v>
          </cell>
          <cell r="F48">
            <v>0</v>
          </cell>
          <cell r="G48">
            <v>0</v>
          </cell>
          <cell r="H48">
            <v>0</v>
          </cell>
          <cell r="I48">
            <v>0</v>
          </cell>
          <cell r="J48">
            <v>605562</v>
          </cell>
        </row>
        <row r="51">
          <cell r="A51" t="str">
            <v>FIXED FACTORY OVERHEAD</v>
          </cell>
        </row>
        <row r="52">
          <cell r="A52" t="str">
            <v>Assessment &amp; quit rent</v>
          </cell>
          <cell r="B52">
            <v>0</v>
          </cell>
          <cell r="C52">
            <v>0</v>
          </cell>
          <cell r="D52">
            <v>43776</v>
          </cell>
          <cell r="E52">
            <v>21888</v>
          </cell>
          <cell r="F52">
            <v>0</v>
          </cell>
          <cell r="G52">
            <v>0</v>
          </cell>
          <cell r="H52">
            <v>0</v>
          </cell>
          <cell r="I52">
            <v>0</v>
          </cell>
          <cell r="J52">
            <v>21888</v>
          </cell>
        </row>
        <row r="53">
          <cell r="A53" t="str">
            <v>Insurance</v>
          </cell>
          <cell r="B53">
            <v>0</v>
          </cell>
          <cell r="C53">
            <v>0</v>
          </cell>
          <cell r="D53">
            <v>78451</v>
          </cell>
          <cell r="E53">
            <v>10078</v>
          </cell>
          <cell r="F53">
            <v>0</v>
          </cell>
          <cell r="G53">
            <v>0</v>
          </cell>
          <cell r="H53">
            <v>0</v>
          </cell>
          <cell r="I53">
            <v>0</v>
          </cell>
          <cell r="J53">
            <v>10078</v>
          </cell>
        </row>
        <row r="54">
          <cell r="A54" t="str">
            <v>Indirect wages</v>
          </cell>
          <cell r="B54">
            <v>0</v>
          </cell>
          <cell r="C54">
            <v>0</v>
          </cell>
          <cell r="D54">
            <v>324214</v>
          </cell>
          <cell r="E54">
            <v>263383</v>
          </cell>
          <cell r="F54">
            <v>0</v>
          </cell>
          <cell r="G54">
            <v>0</v>
          </cell>
          <cell r="H54">
            <v>0</v>
          </cell>
          <cell r="I54">
            <v>0</v>
          </cell>
          <cell r="J54">
            <v>263383</v>
          </cell>
        </row>
        <row r="55">
          <cell r="A55" t="str">
            <v>Professional charges</v>
          </cell>
          <cell r="B55">
            <v>0</v>
          </cell>
          <cell r="C55">
            <v>0</v>
          </cell>
          <cell r="D55">
            <v>43038</v>
          </cell>
          <cell r="E55">
            <v>70900</v>
          </cell>
          <cell r="F55">
            <v>0</v>
          </cell>
          <cell r="G55">
            <v>0</v>
          </cell>
          <cell r="H55">
            <v>0</v>
          </cell>
          <cell r="I55">
            <v>0</v>
          </cell>
          <cell r="J55">
            <v>70900</v>
          </cell>
        </row>
        <row r="56">
          <cell r="A56" t="str">
            <v>Factory depreciation</v>
          </cell>
          <cell r="B56">
            <v>0</v>
          </cell>
          <cell r="C56" t="str">
            <v>U</v>
          </cell>
          <cell r="D56">
            <v>1454383</v>
          </cell>
          <cell r="E56">
            <v>1529306</v>
          </cell>
          <cell r="F56">
            <v>0</v>
          </cell>
          <cell r="G56">
            <v>0</v>
          </cell>
          <cell r="H56">
            <v>0</v>
          </cell>
          <cell r="I56">
            <v>0</v>
          </cell>
          <cell r="J56">
            <v>1529306</v>
          </cell>
        </row>
        <row r="57">
          <cell r="A57" t="str">
            <v>Travelling expenses</v>
          </cell>
          <cell r="B57">
            <v>0</v>
          </cell>
          <cell r="C57">
            <v>0</v>
          </cell>
          <cell r="D57">
            <v>3371</v>
          </cell>
          <cell r="E57">
            <v>17356</v>
          </cell>
          <cell r="F57">
            <v>0</v>
          </cell>
          <cell r="G57">
            <v>0</v>
          </cell>
          <cell r="H57">
            <v>0</v>
          </cell>
          <cell r="I57">
            <v>0</v>
          </cell>
          <cell r="J57">
            <v>17356</v>
          </cell>
        </row>
        <row r="58">
          <cell r="A58" t="str">
            <v>Entertainment</v>
          </cell>
          <cell r="B58">
            <v>0</v>
          </cell>
          <cell r="C58">
            <v>0</v>
          </cell>
          <cell r="D58">
            <v>2863</v>
          </cell>
          <cell r="E58">
            <v>2211</v>
          </cell>
          <cell r="F58">
            <v>0</v>
          </cell>
          <cell r="G58">
            <v>0</v>
          </cell>
          <cell r="H58">
            <v>0</v>
          </cell>
          <cell r="I58">
            <v>0</v>
          </cell>
          <cell r="J58">
            <v>2211</v>
          </cell>
        </row>
        <row r="60">
          <cell r="A60" t="str">
            <v>Total Fixed Factory Overhead</v>
          </cell>
          <cell r="B60">
            <v>0</v>
          </cell>
          <cell r="C60">
            <v>0</v>
          </cell>
          <cell r="D60">
            <v>1950096</v>
          </cell>
          <cell r="E60">
            <v>1915122</v>
          </cell>
          <cell r="F60">
            <v>0</v>
          </cell>
          <cell r="G60">
            <v>0</v>
          </cell>
          <cell r="H60">
            <v>0</v>
          </cell>
          <cell r="I60">
            <v>0</v>
          </cell>
          <cell r="J60">
            <v>1915122</v>
          </cell>
        </row>
        <row r="62">
          <cell r="A62" t="str">
            <v>TOTAL MANUFACTURING COST</v>
          </cell>
          <cell r="B62">
            <v>0</v>
          </cell>
          <cell r="C62">
            <v>0</v>
          </cell>
          <cell r="D62">
            <v>5285296</v>
          </cell>
          <cell r="E62">
            <v>5884196</v>
          </cell>
          <cell r="F62">
            <v>0</v>
          </cell>
          <cell r="G62">
            <v>0</v>
          </cell>
          <cell r="H62">
            <v>0</v>
          </cell>
          <cell r="I62">
            <v>0</v>
          </cell>
          <cell r="J62">
            <v>5884196</v>
          </cell>
        </row>
        <row r="64">
          <cell r="B64" t="str">
            <v xml:space="preserve"> </v>
          </cell>
        </row>
        <row r="65">
          <cell r="A65" t="str">
            <v>Opening WIP</v>
          </cell>
          <cell r="B65">
            <v>0</v>
          </cell>
          <cell r="C65">
            <v>0</v>
          </cell>
          <cell r="D65">
            <v>77622</v>
          </cell>
          <cell r="E65">
            <v>97598</v>
          </cell>
          <cell r="F65">
            <v>0</v>
          </cell>
          <cell r="G65">
            <v>0</v>
          </cell>
          <cell r="H65">
            <v>0</v>
          </cell>
          <cell r="I65">
            <v>0</v>
          </cell>
          <cell r="J65">
            <v>97598</v>
          </cell>
        </row>
        <row r="66">
          <cell r="A66" t="str">
            <v>Less : Closing WIP</v>
          </cell>
          <cell r="B66">
            <v>0</v>
          </cell>
          <cell r="C66" t="str">
            <v>C</v>
          </cell>
          <cell r="D66">
            <v>-97598</v>
          </cell>
          <cell r="E66">
            <v>-64141</v>
          </cell>
          <cell r="F66">
            <v>0</v>
          </cell>
          <cell r="G66">
            <v>0</v>
          </cell>
          <cell r="H66">
            <v>0</v>
          </cell>
          <cell r="I66">
            <v>0</v>
          </cell>
          <cell r="J66">
            <v>-64141</v>
          </cell>
        </row>
        <row r="67">
          <cell r="A67" t="str">
            <v>Net WIP consumed</v>
          </cell>
          <cell r="B67">
            <v>0</v>
          </cell>
          <cell r="C67">
            <v>0</v>
          </cell>
          <cell r="D67">
            <v>-19976</v>
          </cell>
          <cell r="E67">
            <v>33457</v>
          </cell>
          <cell r="F67">
            <v>0</v>
          </cell>
          <cell r="G67">
            <v>0</v>
          </cell>
          <cell r="H67">
            <v>0</v>
          </cell>
          <cell r="I67">
            <v>0</v>
          </cell>
          <cell r="J67">
            <v>33457</v>
          </cell>
        </row>
        <row r="70">
          <cell r="A70" t="str">
            <v>COSTS OF GOODS MANUFACTURED</v>
          </cell>
          <cell r="B70">
            <v>0</v>
          </cell>
          <cell r="C70">
            <v>0</v>
          </cell>
          <cell r="D70">
            <v>5265320</v>
          </cell>
          <cell r="E70">
            <v>5917653</v>
          </cell>
          <cell r="F70">
            <v>0</v>
          </cell>
          <cell r="G70">
            <v>0</v>
          </cell>
          <cell r="H70">
            <v>0</v>
          </cell>
          <cell r="I70">
            <v>0</v>
          </cell>
          <cell r="J70">
            <v>5917653</v>
          </cell>
        </row>
        <row r="73">
          <cell r="A73" t="str">
            <v>Opening finished goods</v>
          </cell>
          <cell r="B73">
            <v>0</v>
          </cell>
          <cell r="C73">
            <v>0</v>
          </cell>
          <cell r="D73">
            <v>858352</v>
          </cell>
          <cell r="E73">
            <v>1129217</v>
          </cell>
          <cell r="F73">
            <v>0</v>
          </cell>
          <cell r="G73">
            <v>0</v>
          </cell>
          <cell r="H73">
            <v>0</v>
          </cell>
          <cell r="I73">
            <v>0</v>
          </cell>
          <cell r="J73">
            <v>1129217</v>
          </cell>
        </row>
        <row r="74">
          <cell r="A74" t="str">
            <v>Less : Closing finished goods</v>
          </cell>
          <cell r="B74">
            <v>0</v>
          </cell>
          <cell r="C74" t="str">
            <v>C</v>
          </cell>
          <cell r="D74">
            <v>-1129217</v>
          </cell>
          <cell r="E74">
            <v>-1637172</v>
          </cell>
          <cell r="F74">
            <v>0</v>
          </cell>
          <cell r="G74">
            <v>0</v>
          </cell>
          <cell r="H74">
            <v>0</v>
          </cell>
          <cell r="I74">
            <v>0</v>
          </cell>
          <cell r="J74">
            <v>-1637172</v>
          </cell>
        </row>
        <row r="75">
          <cell r="A75" t="str">
            <v>Finished goods sold</v>
          </cell>
          <cell r="B75">
            <v>0</v>
          </cell>
          <cell r="C75">
            <v>0</v>
          </cell>
          <cell r="D75">
            <v>4994455</v>
          </cell>
          <cell r="E75">
            <v>5409698</v>
          </cell>
          <cell r="F75">
            <v>0</v>
          </cell>
          <cell r="G75">
            <v>0</v>
          </cell>
          <cell r="H75">
            <v>0</v>
          </cell>
          <cell r="I75">
            <v>0</v>
          </cell>
          <cell r="J75">
            <v>5409698</v>
          </cell>
        </row>
        <row r="77">
          <cell r="A77" t="str">
            <v>Cost of goods sold - Manufacturing</v>
          </cell>
          <cell r="B77">
            <v>0</v>
          </cell>
          <cell r="C77">
            <v>0</v>
          </cell>
          <cell r="D77">
            <v>4994455</v>
          </cell>
          <cell r="E77">
            <v>5409698</v>
          </cell>
          <cell r="F77">
            <v>0</v>
          </cell>
          <cell r="G77">
            <v>0</v>
          </cell>
          <cell r="H77">
            <v>0</v>
          </cell>
          <cell r="I77">
            <v>0</v>
          </cell>
          <cell r="J77">
            <v>5409698</v>
          </cell>
        </row>
        <row r="78">
          <cell r="A78" t="str">
            <v>Cost of goods sold - Trading</v>
          </cell>
          <cell r="B78">
            <v>0</v>
          </cell>
          <cell r="C78">
            <v>0</v>
          </cell>
          <cell r="D78">
            <v>389759</v>
          </cell>
          <cell r="E78">
            <v>116187</v>
          </cell>
          <cell r="F78">
            <v>0</v>
          </cell>
          <cell r="G78">
            <v>0</v>
          </cell>
          <cell r="H78">
            <v>0</v>
          </cell>
          <cell r="I78">
            <v>0</v>
          </cell>
          <cell r="J78">
            <v>116187</v>
          </cell>
        </row>
        <row r="79">
          <cell r="A79" t="str">
            <v>Cost of Sales - Contract</v>
          </cell>
          <cell r="B79">
            <v>0</v>
          </cell>
          <cell r="C79">
            <v>0</v>
          </cell>
          <cell r="D79">
            <v>1881372</v>
          </cell>
          <cell r="E79">
            <v>696590</v>
          </cell>
          <cell r="F79">
            <v>0</v>
          </cell>
          <cell r="G79">
            <v>0</v>
          </cell>
          <cell r="H79">
            <v>0</v>
          </cell>
          <cell r="I79">
            <v>0</v>
          </cell>
          <cell r="J79">
            <v>696590</v>
          </cell>
        </row>
        <row r="80">
          <cell r="A80" t="str">
            <v>Cost of Sales - Batching</v>
          </cell>
          <cell r="B80">
            <v>0</v>
          </cell>
          <cell r="C80">
            <v>0</v>
          </cell>
          <cell r="D80">
            <v>12012110</v>
          </cell>
          <cell r="E80">
            <v>1907438</v>
          </cell>
          <cell r="F80">
            <v>0</v>
          </cell>
          <cell r="G80">
            <v>0</v>
          </cell>
          <cell r="H80">
            <v>0</v>
          </cell>
          <cell r="I80">
            <v>0</v>
          </cell>
          <cell r="J80">
            <v>1907438</v>
          </cell>
        </row>
        <row r="81">
          <cell r="D81">
            <v>19277696</v>
          </cell>
          <cell r="E81">
            <v>8129913</v>
          </cell>
          <cell r="F81">
            <v>0</v>
          </cell>
          <cell r="G81">
            <v>0</v>
          </cell>
          <cell r="H81">
            <v>0</v>
          </cell>
          <cell r="I81">
            <v>0</v>
          </cell>
          <cell r="J81">
            <v>8129913</v>
          </cell>
        </row>
        <row r="83">
          <cell r="A83" t="str">
            <v>TOTAL COST OF SALES</v>
          </cell>
          <cell r="B83">
            <v>0</v>
          </cell>
          <cell r="C83">
            <v>0</v>
          </cell>
          <cell r="D83">
            <v>19277696</v>
          </cell>
          <cell r="E83">
            <v>8129913</v>
          </cell>
          <cell r="F83">
            <v>0</v>
          </cell>
          <cell r="G83">
            <v>0</v>
          </cell>
          <cell r="H83">
            <v>0</v>
          </cell>
          <cell r="I83">
            <v>0</v>
          </cell>
          <cell r="J83">
            <v>8129913</v>
          </cell>
        </row>
        <row r="84">
          <cell r="A84" t="str">
            <v>Check</v>
          </cell>
          <cell r="B84">
            <v>0</v>
          </cell>
          <cell r="C84">
            <v>0</v>
          </cell>
          <cell r="D84">
            <v>0</v>
          </cell>
          <cell r="E84">
            <v>0</v>
          </cell>
          <cell r="F84">
            <v>0</v>
          </cell>
          <cell r="G84">
            <v>0</v>
          </cell>
          <cell r="H84">
            <v>0</v>
          </cell>
          <cell r="I84">
            <v>0</v>
          </cell>
          <cell r="J84">
            <v>-5944</v>
          </cell>
        </row>
        <row r="85">
          <cell r="D85" t="str">
            <v>&lt;------------------------F-3-------------------&gt;</v>
          </cell>
          <cell r="E85">
            <v>0</v>
          </cell>
          <cell r="F85">
            <v>0</v>
          </cell>
          <cell r="G85">
            <v>0</v>
          </cell>
          <cell r="H85">
            <v>0</v>
          </cell>
          <cell r="I85">
            <v>0</v>
          </cell>
          <cell r="J85" t="str">
            <v>F - 3</v>
          </cell>
        </row>
      </sheetData>
      <sheetData sheetId="43" refreshError="1"/>
      <sheetData sheetId="44" refreshError="1">
        <row r="1">
          <cell r="A1" t="str">
            <v>Integrated Brickworks S/B</v>
          </cell>
          <cell r="B1" t="str">
            <v>Integrated Brickworks S/B</v>
          </cell>
        </row>
        <row r="2">
          <cell r="A2" t="str">
            <v>A: 31 DECEMBER, 2001</v>
          </cell>
          <cell r="B2" t="str">
            <v>A: 31 December 2001</v>
          </cell>
        </row>
        <row r="3">
          <cell r="A3" t="str">
            <v>Trade Debtors Circularisation Control</v>
          </cell>
          <cell r="B3" t="str">
            <v>Operating expenses</v>
          </cell>
        </row>
        <row r="5">
          <cell r="A5" t="str">
            <v>Scope: &gt;RM100,000 excluding jobs and debtors under litigation</v>
          </cell>
          <cell r="E5" t="str">
            <v>&lt;-----------------Current Year----------------&gt;</v>
          </cell>
        </row>
        <row r="6">
          <cell r="A6" t="str">
            <v>Source: Trade Debtors Aging</v>
          </cell>
          <cell r="C6" t="str">
            <v>w/p ref</v>
          </cell>
          <cell r="D6" t="str">
            <v>Adjusted</v>
          </cell>
          <cell r="E6" t="str">
            <v>Unadjusted</v>
          </cell>
          <cell r="F6">
            <v>0</v>
          </cell>
          <cell r="G6" t="str">
            <v xml:space="preserve">       Adjustments</v>
          </cell>
          <cell r="H6">
            <v>0</v>
          </cell>
          <cell r="I6">
            <v>0</v>
          </cell>
          <cell r="J6" t="str">
            <v>Adjusted</v>
          </cell>
        </row>
        <row r="7">
          <cell r="D7" t="str">
            <v>31/12/00</v>
          </cell>
          <cell r="E7" t="str">
            <v>31/12/01</v>
          </cell>
          <cell r="F7">
            <v>0</v>
          </cell>
          <cell r="G7" t="str">
            <v>Dr</v>
          </cell>
          <cell r="H7">
            <v>0</v>
          </cell>
          <cell r="I7" t="str">
            <v>Cr</v>
          </cell>
          <cell r="J7" t="str">
            <v>31/12/01</v>
          </cell>
        </row>
        <row r="8">
          <cell r="A8" t="str">
            <v>No.</v>
          </cell>
          <cell r="B8" t="str">
            <v>Name</v>
          </cell>
          <cell r="C8" t="str">
            <v>Ref</v>
          </cell>
          <cell r="D8" t="str">
            <v>Sent</v>
          </cell>
          <cell r="E8" t="str">
            <v>per Aging</v>
          </cell>
          <cell r="F8" t="str">
            <v>Confirmed</v>
          </cell>
          <cell r="G8" t="str">
            <v>Confirmed</v>
          </cell>
          <cell r="H8" t="str">
            <v>Difference</v>
          </cell>
        </row>
        <row r="9">
          <cell r="B9" t="str">
            <v>OPERATIONAL EXPENSES</v>
          </cell>
        </row>
        <row r="10">
          <cell r="A10">
            <v>1</v>
          </cell>
          <cell r="B10" t="str">
            <v>Magna Prima Construction SB</v>
          </cell>
          <cell r="D10" t="str">
            <v>19/01/2002</v>
          </cell>
          <cell r="E10">
            <v>640086</v>
          </cell>
          <cell r="I10" t="str">
            <v>Vouched invoices and signed</v>
          </cell>
        </row>
        <row r="11">
          <cell r="B11" t="str">
            <v>Staff Cost</v>
          </cell>
          <cell r="I11" t="str">
            <v>Dos (Coverage: 65%&lt;)</v>
          </cell>
        </row>
        <row r="12">
          <cell r="A12">
            <v>2</v>
          </cell>
          <cell r="B12" t="str">
            <v>Manpower cost</v>
          </cell>
          <cell r="C12">
            <v>0</v>
          </cell>
          <cell r="D12">
            <v>597554</v>
          </cell>
          <cell r="E12">
            <v>822496</v>
          </cell>
          <cell r="F12">
            <v>0</v>
          </cell>
          <cell r="G12">
            <v>0</v>
          </cell>
          <cell r="H12">
            <v>0</v>
          </cell>
          <cell r="I12">
            <v>0</v>
          </cell>
          <cell r="J12">
            <v>822496</v>
          </cell>
        </row>
        <row r="13">
          <cell r="B13" t="str">
            <v>Management staff cost</v>
          </cell>
          <cell r="C13">
            <v>0</v>
          </cell>
          <cell r="D13">
            <v>6549</v>
          </cell>
          <cell r="E13">
            <v>80</v>
          </cell>
          <cell r="F13">
            <v>0</v>
          </cell>
          <cell r="G13">
            <v>0</v>
          </cell>
          <cell r="H13">
            <v>0</v>
          </cell>
          <cell r="I13">
            <v>0</v>
          </cell>
          <cell r="J13">
            <v>80</v>
          </cell>
        </row>
        <row r="14">
          <cell r="A14">
            <v>3</v>
          </cell>
          <cell r="B14" t="str">
            <v>Other related staff cost</v>
          </cell>
          <cell r="C14">
            <v>0</v>
          </cell>
          <cell r="D14">
            <v>47166</v>
          </cell>
          <cell r="E14">
            <v>45427</v>
          </cell>
          <cell r="F14" t="str">
            <v>&lt;104&gt;</v>
          </cell>
          <cell r="G14">
            <v>14345</v>
          </cell>
          <cell r="H14">
            <v>0</v>
          </cell>
          <cell r="I14">
            <v>0</v>
          </cell>
          <cell r="J14">
            <v>59772</v>
          </cell>
        </row>
        <row r="15">
          <cell r="D15">
            <v>651269</v>
          </cell>
          <cell r="E15">
            <v>868003</v>
          </cell>
          <cell r="F15">
            <v>0</v>
          </cell>
          <cell r="G15">
            <v>0</v>
          </cell>
          <cell r="H15">
            <v>0</v>
          </cell>
          <cell r="I15">
            <v>0</v>
          </cell>
          <cell r="J15">
            <v>882348</v>
          </cell>
        </row>
        <row r="16">
          <cell r="A16">
            <v>4</v>
          </cell>
          <cell r="B16" t="str">
            <v>Las Maha Corporation S/B</v>
          </cell>
          <cell r="E16">
            <v>335326</v>
          </cell>
        </row>
        <row r="17">
          <cell r="J17">
            <v>212883</v>
          </cell>
        </row>
        <row r="18">
          <cell r="A18">
            <v>5</v>
          </cell>
          <cell r="B18" t="str">
            <v>Other Office Expenses</v>
          </cell>
          <cell r="E18">
            <v>222730</v>
          </cell>
        </row>
        <row r="19">
          <cell r="B19" t="str">
            <v>Office expenses</v>
          </cell>
          <cell r="C19">
            <v>0</v>
          </cell>
          <cell r="D19">
            <v>0</v>
          </cell>
          <cell r="E19">
            <v>212883</v>
          </cell>
          <cell r="F19">
            <v>0</v>
          </cell>
          <cell r="G19">
            <v>0</v>
          </cell>
          <cell r="H19">
            <v>0</v>
          </cell>
          <cell r="I19">
            <v>0</v>
          </cell>
          <cell r="J19">
            <v>212883</v>
          </cell>
        </row>
        <row r="20">
          <cell r="A20">
            <v>6</v>
          </cell>
          <cell r="B20" t="str">
            <v>Other operational expenses</v>
          </cell>
          <cell r="C20">
            <v>0</v>
          </cell>
          <cell r="D20">
            <v>421035</v>
          </cell>
          <cell r="E20">
            <v>629883</v>
          </cell>
          <cell r="F20" t="str">
            <v>&lt;2&gt;</v>
          </cell>
          <cell r="G20">
            <v>0</v>
          </cell>
          <cell r="H20">
            <v>0</v>
          </cell>
          <cell r="I20">
            <v>0</v>
          </cell>
          <cell r="J20">
            <v>629883</v>
          </cell>
        </row>
        <row r="21">
          <cell r="B21" t="str">
            <v>Depreciation charges</v>
          </cell>
          <cell r="C21">
            <v>0</v>
          </cell>
          <cell r="D21">
            <v>107101</v>
          </cell>
          <cell r="E21">
            <v>100208</v>
          </cell>
          <cell r="F21" t="str">
            <v>&lt;1&gt;</v>
          </cell>
          <cell r="G21">
            <v>0</v>
          </cell>
          <cell r="H21">
            <v>0</v>
          </cell>
          <cell r="I21">
            <v>0</v>
          </cell>
          <cell r="J21">
            <v>100208</v>
          </cell>
        </row>
        <row r="22">
          <cell r="A22">
            <v>7</v>
          </cell>
          <cell r="B22" t="str">
            <v>Establishment fee</v>
          </cell>
          <cell r="C22">
            <v>0</v>
          </cell>
          <cell r="D22">
            <v>34247</v>
          </cell>
          <cell r="E22">
            <v>0</v>
          </cell>
          <cell r="F22">
            <v>0</v>
          </cell>
          <cell r="G22">
            <v>0</v>
          </cell>
          <cell r="H22">
            <v>0</v>
          </cell>
          <cell r="I22">
            <v>0</v>
          </cell>
          <cell r="J22">
            <v>0</v>
          </cell>
        </row>
        <row r="23">
          <cell r="D23">
            <v>562383</v>
          </cell>
          <cell r="E23">
            <v>942974</v>
          </cell>
          <cell r="F23">
            <v>0</v>
          </cell>
          <cell r="G23">
            <v>0</v>
          </cell>
          <cell r="H23">
            <v>0</v>
          </cell>
          <cell r="I23">
            <v>0</v>
          </cell>
          <cell r="J23">
            <v>942974</v>
          </cell>
        </row>
        <row r="24">
          <cell r="A24">
            <v>8</v>
          </cell>
          <cell r="B24" t="str">
            <v>Mascon S/B</v>
          </cell>
          <cell r="E24">
            <v>320569</v>
          </cell>
        </row>
        <row r="25">
          <cell r="B25" t="str">
            <v>TOTAL</v>
          </cell>
          <cell r="C25">
            <v>0</v>
          </cell>
          <cell r="D25">
            <v>1213652</v>
          </cell>
          <cell r="E25">
            <v>1810977</v>
          </cell>
          <cell r="F25">
            <v>0</v>
          </cell>
          <cell r="G25">
            <v>0</v>
          </cell>
          <cell r="H25">
            <v>0</v>
          </cell>
          <cell r="I25">
            <v>0</v>
          </cell>
          <cell r="J25">
            <v>1825322</v>
          </cell>
        </row>
        <row r="26">
          <cell r="A26">
            <v>9</v>
          </cell>
          <cell r="B26" t="str">
            <v>Pang Hock Construction S/B</v>
          </cell>
          <cell r="E26">
            <v>10</v>
          </cell>
          <cell r="F26">
            <v>0</v>
          </cell>
          <cell r="G26">
            <v>0</v>
          </cell>
          <cell r="H26">
            <v>0</v>
          </cell>
          <cell r="I26">
            <v>0</v>
          </cell>
          <cell r="J26">
            <v>10</v>
          </cell>
        </row>
        <row r="28">
          <cell r="A28">
            <v>10</v>
          </cell>
          <cell r="B28" t="str">
            <v>SELLING &amp; DISTRIBUTION EXPENSES</v>
          </cell>
          <cell r="E28">
            <v>187414</v>
          </cell>
        </row>
        <row r="30">
          <cell r="A30">
            <v>11</v>
          </cell>
          <cell r="B30" t="str">
            <v>Selling &amp; distribution expenses</v>
          </cell>
          <cell r="C30">
            <v>0</v>
          </cell>
          <cell r="D30">
            <v>129569</v>
          </cell>
          <cell r="E30">
            <v>81740</v>
          </cell>
          <cell r="F30">
            <v>0</v>
          </cell>
          <cell r="G30">
            <v>0</v>
          </cell>
          <cell r="H30">
            <v>0</v>
          </cell>
          <cell r="I30">
            <v>0</v>
          </cell>
          <cell r="J30">
            <v>81740</v>
          </cell>
        </row>
        <row r="31">
          <cell r="E31">
            <v>10</v>
          </cell>
          <cell r="F31">
            <v>0</v>
          </cell>
          <cell r="G31">
            <v>0</v>
          </cell>
          <cell r="H31">
            <v>0</v>
          </cell>
          <cell r="I31">
            <v>0</v>
          </cell>
          <cell r="J31">
            <v>10</v>
          </cell>
        </row>
        <row r="32">
          <cell r="A32">
            <v>12</v>
          </cell>
          <cell r="B32" t="str">
            <v>Syarikat Pembinaan Seroji S/B</v>
          </cell>
          <cell r="E32">
            <v>164192</v>
          </cell>
        </row>
        <row r="34">
          <cell r="A34">
            <v>13</v>
          </cell>
          <cell r="B34" t="str">
            <v>PROVISIONAL FOR BAD DEBTS WRITTEN OFF</v>
          </cell>
          <cell r="E34">
            <v>1213287</v>
          </cell>
        </row>
        <row r="36">
          <cell r="A36">
            <v>14</v>
          </cell>
          <cell r="B36" t="str">
            <v>Bad debts written off</v>
          </cell>
          <cell r="C36">
            <v>0</v>
          </cell>
          <cell r="D36">
            <v>4527</v>
          </cell>
          <cell r="E36">
            <v>0</v>
          </cell>
          <cell r="F36">
            <v>0</v>
          </cell>
          <cell r="G36">
            <v>0</v>
          </cell>
          <cell r="H36">
            <v>0</v>
          </cell>
          <cell r="I36">
            <v>0</v>
          </cell>
          <cell r="J36">
            <v>0</v>
          </cell>
        </row>
        <row r="37">
          <cell r="B37" t="str">
            <v>Provision for bad debts written off</v>
          </cell>
          <cell r="C37">
            <v>0</v>
          </cell>
          <cell r="D37">
            <v>940265</v>
          </cell>
          <cell r="E37">
            <v>1240954</v>
          </cell>
          <cell r="F37">
            <v>0</v>
          </cell>
          <cell r="G37">
            <v>0</v>
          </cell>
          <cell r="H37">
            <v>0</v>
          </cell>
          <cell r="I37">
            <v>0</v>
          </cell>
          <cell r="J37">
            <v>1240954</v>
          </cell>
        </row>
        <row r="38">
          <cell r="A38">
            <v>15</v>
          </cell>
          <cell r="B38" t="str">
            <v>TOTAL</v>
          </cell>
          <cell r="C38">
            <v>0</v>
          </cell>
          <cell r="D38">
            <v>944792</v>
          </cell>
          <cell r="E38">
            <v>1240954</v>
          </cell>
          <cell r="F38">
            <v>0</v>
          </cell>
          <cell r="G38">
            <v>0</v>
          </cell>
          <cell r="H38">
            <v>0</v>
          </cell>
          <cell r="I38">
            <v>0</v>
          </cell>
          <cell r="J38">
            <v>1240954</v>
          </cell>
        </row>
        <row r="39">
          <cell r="E39">
            <v>10</v>
          </cell>
          <cell r="F39">
            <v>0</v>
          </cell>
          <cell r="G39">
            <v>0</v>
          </cell>
          <cell r="H39">
            <v>0</v>
          </cell>
          <cell r="I39">
            <v>0</v>
          </cell>
          <cell r="J39">
            <v>10</v>
          </cell>
        </row>
        <row r="40">
          <cell r="A40">
            <v>16</v>
          </cell>
          <cell r="B40" t="str">
            <v>Ken Grouting S/B</v>
          </cell>
          <cell r="E40">
            <v>103340</v>
          </cell>
        </row>
        <row r="41">
          <cell r="B41" t="str">
            <v>INTEREST CHARGES</v>
          </cell>
        </row>
        <row r="42">
          <cell r="A42">
            <v>17</v>
          </cell>
          <cell r="B42" t="str">
            <v>Pembinaan Purcon S/B</v>
          </cell>
          <cell r="E42">
            <v>104091</v>
          </cell>
        </row>
        <row r="43">
          <cell r="B43" t="str">
            <v>Interest charges - KGB</v>
          </cell>
          <cell r="C43">
            <v>0</v>
          </cell>
          <cell r="D43">
            <v>550485</v>
          </cell>
          <cell r="E43">
            <v>625755</v>
          </cell>
          <cell r="F43">
            <v>0</v>
          </cell>
          <cell r="G43">
            <v>0</v>
          </cell>
          <cell r="H43">
            <v>0</v>
          </cell>
          <cell r="I43">
            <v>0</v>
          </cell>
          <cell r="J43">
            <v>625755</v>
          </cell>
        </row>
        <row r="44">
          <cell r="A44">
            <v>18</v>
          </cell>
          <cell r="B44" t="str">
            <v>Interest charges - RCSB</v>
          </cell>
          <cell r="C44">
            <v>0</v>
          </cell>
          <cell r="D44">
            <v>11003</v>
          </cell>
          <cell r="E44">
            <v>11000</v>
          </cell>
          <cell r="F44">
            <v>0</v>
          </cell>
          <cell r="G44">
            <v>0</v>
          </cell>
          <cell r="H44">
            <v>0</v>
          </cell>
          <cell r="I44">
            <v>0</v>
          </cell>
          <cell r="J44">
            <v>11000</v>
          </cell>
        </row>
        <row r="45">
          <cell r="B45" t="str">
            <v>Interest charges - external &amp; other</v>
          </cell>
          <cell r="C45">
            <v>0</v>
          </cell>
          <cell r="D45">
            <v>199870</v>
          </cell>
          <cell r="E45">
            <v>186272</v>
          </cell>
          <cell r="F45">
            <v>0</v>
          </cell>
          <cell r="G45">
            <v>0</v>
          </cell>
          <cell r="H45">
            <v>0</v>
          </cell>
          <cell r="I45">
            <v>0</v>
          </cell>
          <cell r="J45">
            <v>186272</v>
          </cell>
        </row>
        <row r="46">
          <cell r="A46">
            <v>19</v>
          </cell>
          <cell r="B46" t="str">
            <v>Other financial charges</v>
          </cell>
          <cell r="C46">
            <v>0</v>
          </cell>
          <cell r="D46">
            <v>14484</v>
          </cell>
          <cell r="E46">
            <v>0</v>
          </cell>
          <cell r="F46">
            <v>0</v>
          </cell>
          <cell r="G46">
            <v>0</v>
          </cell>
          <cell r="H46">
            <v>0</v>
          </cell>
          <cell r="I46">
            <v>0</v>
          </cell>
          <cell r="J46">
            <v>0</v>
          </cell>
        </row>
        <row r="47">
          <cell r="B47" t="str">
            <v>TOTAL</v>
          </cell>
          <cell r="C47">
            <v>0</v>
          </cell>
          <cell r="D47">
            <v>775842</v>
          </cell>
          <cell r="E47">
            <v>823027</v>
          </cell>
          <cell r="F47">
            <v>0</v>
          </cell>
          <cell r="G47">
            <v>0</v>
          </cell>
          <cell r="H47">
            <v>0</v>
          </cell>
          <cell r="I47">
            <v>0</v>
          </cell>
          <cell r="J47">
            <v>823027</v>
          </cell>
        </row>
        <row r="48">
          <cell r="E48">
            <v>10</v>
          </cell>
          <cell r="F48">
            <v>0</v>
          </cell>
          <cell r="G48">
            <v>0</v>
          </cell>
          <cell r="H48">
            <v>0</v>
          </cell>
          <cell r="I48">
            <v>0</v>
          </cell>
          <cell r="J48">
            <v>10</v>
          </cell>
        </row>
        <row r="49">
          <cell r="E49">
            <v>6381892</v>
          </cell>
        </row>
        <row r="51">
          <cell r="B51" t="str">
            <v>Total debtors balance (net of debtors under litigation)</v>
          </cell>
          <cell r="E51">
            <v>8929209</v>
          </cell>
        </row>
      </sheetData>
      <sheetData sheetId="45" refreshError="1">
        <row r="1">
          <cell r="A1" t="str">
            <v>Integrated Brickworks S/B</v>
          </cell>
          <cell r="B1" t="str">
            <v>Integrated Brickworks S/B</v>
          </cell>
        </row>
        <row r="2">
          <cell r="A2" t="str">
            <v>A: 31 DECEMBER, 2001</v>
          </cell>
          <cell r="B2" t="str">
            <v>&lt;NOTES&gt;    Source: Ms. Maizura, Accountant</v>
          </cell>
        </row>
        <row r="3">
          <cell r="A3" t="str">
            <v>Trade Debtors Circularisation Control</v>
          </cell>
          <cell r="B3" t="str">
            <v>Operating expenses</v>
          </cell>
        </row>
        <row r="4">
          <cell r="A4" t="str">
            <v>a</v>
          </cell>
          <cell r="B4" t="str">
            <v>The nil amount this year is due to the classification of this expense under administrative expense. The high amount in</v>
          </cell>
        </row>
        <row r="5">
          <cell r="A5" t="str">
            <v>Scope: &gt;RM100,000 excluding jobs and debtors under litigation</v>
          </cell>
          <cell r="B5" t="str">
            <v>1999 was due to 2 major car accidents which involved the marketing personnel.</v>
          </cell>
          <cell r="E5" t="str">
            <v>&lt;-----------------Current Year----------------&gt;</v>
          </cell>
        </row>
        <row r="6">
          <cell r="A6" t="str">
            <v>Source: Trade Debtors Aging</v>
          </cell>
          <cell r="C6" t="str">
            <v>w/p ref</v>
          </cell>
          <cell r="D6" t="str">
            <v>Adjusted</v>
          </cell>
          <cell r="E6" t="str">
            <v>Unadjusted</v>
          </cell>
          <cell r="G6" t="str">
            <v xml:space="preserve">       Adjustments</v>
          </cell>
          <cell r="J6" t="str">
            <v>Adjusted</v>
          </cell>
        </row>
        <row r="7">
          <cell r="A7" t="str">
            <v>b</v>
          </cell>
          <cell r="B7" t="str">
            <v xml:space="preserve">The increase this year is due to license fee paid to Tighter Engineering Pty Ltd. (based in Australia) to allow IBSB to sell and </v>
          </cell>
          <cell r="D7" t="str">
            <v>Date</v>
          </cell>
          <cell r="E7" t="str">
            <v>Amount</v>
          </cell>
          <cell r="F7" t="str">
            <v>Amount</v>
          </cell>
          <cell r="G7" t="str">
            <v>Verbally</v>
          </cell>
          <cell r="I7" t="str">
            <v>Alternative work done</v>
          </cell>
          <cell r="J7" t="str">
            <v>31/12/01</v>
          </cell>
        </row>
        <row r="8">
          <cell r="A8" t="str">
            <v>No.</v>
          </cell>
          <cell r="B8" t="str">
            <v>distribute piling joints for Keystone products.</v>
          </cell>
          <cell r="C8" t="str">
            <v>Ref</v>
          </cell>
          <cell r="D8" t="str">
            <v>Sent</v>
          </cell>
          <cell r="E8" t="str">
            <v>per Aging</v>
          </cell>
          <cell r="F8" t="str">
            <v>Confirmed</v>
          </cell>
          <cell r="G8" t="str">
            <v>Confirmed</v>
          </cell>
          <cell r="H8" t="str">
            <v>Difference</v>
          </cell>
        </row>
        <row r="9">
          <cell r="B9" t="str">
            <v>OPERATIONAL EXPENSES</v>
          </cell>
        </row>
        <row r="10">
          <cell r="A10" t="str">
            <v>c</v>
          </cell>
          <cell r="B10" t="str">
            <v>This relates to interest expense incurred on the BA facility from MBB and KGB.</v>
          </cell>
          <cell r="D10" t="str">
            <v>19/01/2002</v>
          </cell>
          <cell r="E10">
            <v>640086</v>
          </cell>
          <cell r="I10" t="str">
            <v>Vouched invoices and signed</v>
          </cell>
        </row>
        <row r="11">
          <cell r="B11" t="str">
            <v>Staff Cost</v>
          </cell>
          <cell r="I11" t="str">
            <v>Dos (Coverage: 65%&lt;)</v>
          </cell>
        </row>
        <row r="12">
          <cell r="A12">
            <v>2</v>
          </cell>
          <cell r="B12" t="str">
            <v>Rationalisation</v>
          </cell>
          <cell r="D12">
            <v>597554</v>
          </cell>
          <cell r="E12">
            <v>104897</v>
          </cell>
          <cell r="J12">
            <v>822496</v>
          </cell>
        </row>
        <row r="13">
          <cell r="B13" t="str">
            <v>Average BA balance from MBB</v>
          </cell>
          <cell r="D13">
            <v>6549</v>
          </cell>
          <cell r="E13">
            <v>80</v>
          </cell>
          <cell r="J13">
            <v>80</v>
          </cell>
        </row>
        <row r="14">
          <cell r="A14">
            <v>3</v>
          </cell>
          <cell r="B14" t="str">
            <v>Average BA balance from KGB</v>
          </cell>
          <cell r="D14">
            <v>47166</v>
          </cell>
          <cell r="E14">
            <v>462803</v>
          </cell>
          <cell r="F14" t="str">
            <v>&lt;104&gt;</v>
          </cell>
          <cell r="G14">
            <v>14345</v>
          </cell>
          <cell r="J14">
            <v>59772</v>
          </cell>
        </row>
        <row r="15">
          <cell r="B15" t="str">
            <v>Totak average balance</v>
          </cell>
          <cell r="C15">
            <v>0</v>
          </cell>
          <cell r="D15">
            <v>0</v>
          </cell>
          <cell r="E15">
            <v>0</v>
          </cell>
          <cell r="F15" t="str">
            <v>(i)</v>
          </cell>
          <cell r="J15">
            <v>882348</v>
          </cell>
        </row>
        <row r="16">
          <cell r="A16">
            <v>4</v>
          </cell>
          <cell r="B16" t="str">
            <v>Interest expense</v>
          </cell>
          <cell r="C16">
            <v>0</v>
          </cell>
          <cell r="D16">
            <v>0</v>
          </cell>
          <cell r="E16">
            <v>0</v>
          </cell>
          <cell r="F16" t="str">
            <v>(ii)</v>
          </cell>
        </row>
        <row r="17">
          <cell r="J17">
            <v>212883</v>
          </cell>
        </row>
        <row r="18">
          <cell r="A18">
            <v>5</v>
          </cell>
          <cell r="B18" t="str">
            <v>Average interest rate for the year [(ii)/(i)]</v>
          </cell>
          <cell r="E18">
            <v>222730</v>
          </cell>
        </row>
        <row r="19">
          <cell r="B19" t="str">
            <v>Office expenses</v>
          </cell>
          <cell r="D19">
            <v>0</v>
          </cell>
          <cell r="E19">
            <v>212883</v>
          </cell>
          <cell r="J19">
            <v>212883</v>
          </cell>
        </row>
        <row r="20">
          <cell r="A20">
            <v>6</v>
          </cell>
          <cell r="B20" t="str">
            <v>This is reasonable as it is within the BA interest rate range for MBB and KGB of 3.10% - 4.10%</v>
          </cell>
          <cell r="D20">
            <v>421035</v>
          </cell>
          <cell r="E20">
            <v>122131</v>
          </cell>
          <cell r="F20" t="str">
            <v>&lt;2&gt;</v>
          </cell>
          <cell r="G20">
            <v>0</v>
          </cell>
          <cell r="J20">
            <v>629883</v>
          </cell>
        </row>
        <row r="21">
          <cell r="B21" t="str">
            <v>Depreciation charges</v>
          </cell>
          <cell r="D21">
            <v>107101</v>
          </cell>
          <cell r="E21">
            <v>100208</v>
          </cell>
          <cell r="F21" t="str">
            <v>&lt;1&gt;</v>
          </cell>
          <cell r="G21">
            <v>0</v>
          </cell>
          <cell r="J21">
            <v>100208</v>
          </cell>
        </row>
        <row r="22">
          <cell r="A22" t="str">
            <v>d</v>
          </cell>
          <cell r="B22" t="str">
            <v>The increase this year is due to continued use of the current account faclility from KGB for payment of management salary.</v>
          </cell>
          <cell r="D22">
            <v>34247</v>
          </cell>
          <cell r="E22">
            <v>729139</v>
          </cell>
          <cell r="J22">
            <v>0</v>
          </cell>
        </row>
        <row r="23">
          <cell r="B23" t="str">
            <v>administrative expenses, etc.</v>
          </cell>
          <cell r="D23">
            <v>562383</v>
          </cell>
          <cell r="E23">
            <v>942974</v>
          </cell>
          <cell r="J23">
            <v>942974</v>
          </cell>
        </row>
        <row r="24">
          <cell r="A24">
            <v>8</v>
          </cell>
          <cell r="B24" t="str">
            <v>We have traced the interest charged by KGB to monthly statements sent by them (Coverage: 90%&lt;). No exceptions were noted.</v>
          </cell>
          <cell r="E24">
            <v>320569</v>
          </cell>
        </row>
        <row r="25">
          <cell r="B25" t="str">
            <v>TOTAL</v>
          </cell>
          <cell r="D25">
            <v>1213652</v>
          </cell>
          <cell r="E25">
            <v>1810977</v>
          </cell>
          <cell r="J25">
            <v>1825322</v>
          </cell>
        </row>
        <row r="26">
          <cell r="A26" t="str">
            <v>e</v>
          </cell>
          <cell r="B26" t="str">
            <v>We have agreed this amount to AWP of Right Class S/B.</v>
          </cell>
          <cell r="E26">
            <v>193272</v>
          </cell>
          <cell r="J26">
            <v>10</v>
          </cell>
        </row>
        <row r="28">
          <cell r="A28" t="str">
            <v>f</v>
          </cell>
          <cell r="B28" t="str">
            <v xml:space="preserve">This amount includes bonus and EPF. The higher amount last year was a result of overprovided bonus. The bonus provision this </v>
          </cell>
          <cell r="E28">
            <v>187414</v>
          </cell>
        </row>
        <row r="29">
          <cell r="B29" t="str">
            <v>year has decreased to RM57k from RM120k.</v>
          </cell>
        </row>
        <row r="30">
          <cell r="A30">
            <v>11</v>
          </cell>
          <cell r="B30" t="str">
            <v>Sengwa Jaya Enterprise S/B</v>
          </cell>
          <cell r="D30">
            <v>129569</v>
          </cell>
          <cell r="E30">
            <v>471611</v>
          </cell>
          <cell r="J30">
            <v>81740</v>
          </cell>
        </row>
        <row r="31">
          <cell r="B31" t="str">
            <v>f.  Rationalisation of interest - KGB:</v>
          </cell>
          <cell r="E31">
            <v>10</v>
          </cell>
          <cell r="J31">
            <v>10</v>
          </cell>
        </row>
        <row r="32">
          <cell r="A32">
            <v>12</v>
          </cell>
          <cell r="B32" t="str">
            <v xml:space="preserve">     Prior year principal bal</v>
          </cell>
          <cell r="E32">
            <v>164192</v>
          </cell>
        </row>
        <row r="33">
          <cell r="B33" t="str">
            <v xml:space="preserve">     Current year todate</v>
          </cell>
        </row>
        <row r="34">
          <cell r="A34">
            <v>13</v>
          </cell>
          <cell r="B34" t="str">
            <v>WCT Engineering Berhad</v>
          </cell>
          <cell r="E34">
            <v>1213287</v>
          </cell>
        </row>
        <row r="35">
          <cell r="B35" t="str">
            <v xml:space="preserve">     Average principal amount</v>
          </cell>
        </row>
        <row r="36">
          <cell r="A36">
            <v>14</v>
          </cell>
          <cell r="B36" t="str">
            <v xml:space="preserve">     Average interest rate </v>
          </cell>
          <cell r="D36">
            <v>4527</v>
          </cell>
          <cell r="E36">
            <v>439081</v>
          </cell>
          <cell r="J36">
            <v>0</v>
          </cell>
        </row>
        <row r="37">
          <cell r="B37" t="str">
            <v>Provision for bad debts written off</v>
          </cell>
          <cell r="D37">
            <v>940265</v>
          </cell>
          <cell r="E37">
            <v>1240954</v>
          </cell>
          <cell r="J37">
            <v>1240954</v>
          </cell>
        </row>
        <row r="38">
          <cell r="A38">
            <v>15</v>
          </cell>
          <cell r="B38" t="str">
            <v xml:space="preserve">      As above</v>
          </cell>
          <cell r="D38">
            <v>944792</v>
          </cell>
          <cell r="E38">
            <v>142016</v>
          </cell>
          <cell r="J38">
            <v>1240954</v>
          </cell>
        </row>
        <row r="39">
          <cell r="E39">
            <v>10</v>
          </cell>
          <cell r="J39">
            <v>10</v>
          </cell>
        </row>
        <row r="40">
          <cell r="A40">
            <v>16</v>
          </cell>
          <cell r="B40" t="str">
            <v>Ken Grouting S/B</v>
          </cell>
          <cell r="E40">
            <v>103340</v>
          </cell>
        </row>
        <row r="41">
          <cell r="B41" t="str">
            <v xml:space="preserve">      Note: interest rate ranging from 5.00% to 7.5%</v>
          </cell>
        </row>
        <row r="42">
          <cell r="A42">
            <v>17</v>
          </cell>
          <cell r="B42" t="str">
            <v>Pembinaan Purcon S/B</v>
          </cell>
          <cell r="E42">
            <v>104091</v>
          </cell>
        </row>
        <row r="43">
          <cell r="A43" t="str">
            <v>g</v>
          </cell>
          <cell r="B43" t="str">
            <v>Breakdown:</v>
          </cell>
          <cell r="D43">
            <v>550485</v>
          </cell>
          <cell r="E43">
            <v>625755</v>
          </cell>
          <cell r="J43">
            <v>625755</v>
          </cell>
        </row>
        <row r="44">
          <cell r="A44">
            <v>18</v>
          </cell>
          <cell r="B44" t="str">
            <v>Audit fee</v>
          </cell>
          <cell r="C44">
            <v>0</v>
          </cell>
          <cell r="D44">
            <v>12000</v>
          </cell>
          <cell r="E44">
            <v>311625</v>
          </cell>
          <cell r="J44">
            <v>11000</v>
          </cell>
        </row>
        <row r="45">
          <cell r="B45" t="str">
            <v>Service rax</v>
          </cell>
          <cell r="C45">
            <v>0</v>
          </cell>
          <cell r="D45">
            <v>600</v>
          </cell>
          <cell r="E45">
            <v>186272</v>
          </cell>
          <cell r="J45">
            <v>186272</v>
          </cell>
        </row>
        <row r="46">
          <cell r="A46">
            <v>19</v>
          </cell>
          <cell r="B46" t="str">
            <v>Readybuilt (M) S/B</v>
          </cell>
          <cell r="D46">
            <v>12600</v>
          </cell>
          <cell r="E46">
            <v>114282</v>
          </cell>
          <cell r="J46">
            <v>0</v>
          </cell>
        </row>
        <row r="47">
          <cell r="B47" t="str">
            <v>TOTAL</v>
          </cell>
          <cell r="D47">
            <v>775842</v>
          </cell>
          <cell r="E47">
            <v>823027</v>
          </cell>
          <cell r="J47">
            <v>823027</v>
          </cell>
        </row>
        <row r="48">
          <cell r="A48" t="str">
            <v>h</v>
          </cell>
          <cell r="B48" t="str">
            <v>The negative amount this year is a result of reversal of overprovision in prior years.</v>
          </cell>
          <cell r="E48">
            <v>10</v>
          </cell>
          <cell r="J48">
            <v>10</v>
          </cell>
        </row>
        <row r="49">
          <cell r="B49" t="str">
            <v>Movement in legal fee accrual</v>
          </cell>
          <cell r="E49">
            <v>6381892</v>
          </cell>
        </row>
        <row r="50">
          <cell r="B50" t="str">
            <v>Balance b/f</v>
          </cell>
          <cell r="C50">
            <v>0</v>
          </cell>
          <cell r="D50">
            <v>33</v>
          </cell>
        </row>
        <row r="51">
          <cell r="B51" t="str">
            <v>Provision for 2000</v>
          </cell>
          <cell r="C51">
            <v>0</v>
          </cell>
          <cell r="D51">
            <v>0</v>
          </cell>
          <cell r="E51">
            <v>0</v>
          </cell>
          <cell r="F51">
            <v>0</v>
          </cell>
          <cell r="G51" t="str">
            <v>(I)</v>
          </cell>
        </row>
        <row r="52">
          <cell r="B52" t="str">
            <v>Less: Reversal</v>
          </cell>
        </row>
        <row r="53">
          <cell r="B53" t="str">
            <v>Less: Payment</v>
          </cell>
          <cell r="E53">
            <v>0.71472086721231409</v>
          </cell>
        </row>
        <row r="54">
          <cell r="B54" t="str">
            <v>Balance c/f</v>
          </cell>
          <cell r="C54">
            <v>0</v>
          </cell>
          <cell r="D54" t="str">
            <v>CC-1</v>
          </cell>
        </row>
        <row r="55">
          <cell r="A55" t="str">
            <v>NOTE :</v>
          </cell>
        </row>
        <row r="56">
          <cell r="A56" t="str">
            <v>Coverage is low as there are many debtors who are made up of relatively small balances.</v>
          </cell>
          <cell r="B56" t="str">
            <v>Amounts charged directly to P&amp;L without going through accrual</v>
          </cell>
        </row>
        <row r="57">
          <cell r="B57" t="str">
            <v>Legal fee incurred during the year</v>
          </cell>
        </row>
        <row r="58">
          <cell r="B58" t="str">
            <v>Refund from Hunis Holdings</v>
          </cell>
          <cell r="C58">
            <v>0</v>
          </cell>
          <cell r="D58">
            <v>0</v>
          </cell>
          <cell r="E58">
            <v>0</v>
          </cell>
          <cell r="F58" t="str">
            <v xml:space="preserve">relates to payment of legal fees by this customer </v>
          </cell>
        </row>
        <row r="59">
          <cell r="F59" t="str">
            <v>(II)</v>
          </cell>
        </row>
        <row r="61">
          <cell r="D61" t="str">
            <v>(I) + (II) =</v>
          </cell>
          <cell r="E61">
            <v>0</v>
          </cell>
          <cell r="F61" t="str">
            <v>30</v>
          </cell>
        </row>
        <row r="64">
          <cell r="B64" t="str">
            <v>The legal fee provision is used for debt collection.</v>
          </cell>
        </row>
        <row r="66">
          <cell r="A66" t="str">
            <v>I</v>
          </cell>
          <cell r="B66" t="str">
            <v>The negative amount is due to reversal of overprovided secretarial fee in prior years.</v>
          </cell>
        </row>
        <row r="68">
          <cell r="A68" t="str">
            <v>j</v>
          </cell>
          <cell r="B68" t="str">
            <v>The increase in security expense is due to employment of 24hr security service for the Tanah Merah plant, which commenced</v>
          </cell>
        </row>
        <row r="69">
          <cell r="B69" t="str">
            <v>operation in 2000.</v>
          </cell>
        </row>
        <row r="71">
          <cell r="A71" t="str">
            <v>k</v>
          </cell>
          <cell r="B71" t="str">
            <v>This relates to royalty payable to Keystone Retaining Wall Systems Inc. (based in US) for sales of Keystones. The royalty</v>
          </cell>
        </row>
        <row r="72">
          <cell r="B72" t="str">
            <v>is calculated as 7.3% of sales.</v>
          </cell>
        </row>
        <row r="74">
          <cell r="B74" t="str">
            <v>Rationalisation:</v>
          </cell>
        </row>
        <row r="75">
          <cell r="B75" t="str">
            <v>Sales of Keystones (per management report)</v>
          </cell>
        </row>
        <row r="76">
          <cell r="B76" t="str">
            <v>Royalty (7.3%)</v>
          </cell>
        </row>
        <row r="77">
          <cell r="B77" t="str">
            <v>Per AA</v>
          </cell>
        </row>
        <row r="78">
          <cell r="B78" t="str">
            <v>Per GL</v>
          </cell>
        </row>
        <row r="79">
          <cell r="B79" t="str">
            <v>Difference</v>
          </cell>
        </row>
        <row r="81">
          <cell r="B81" t="str">
            <v>The difference is due to the fact that the sales amount includes sale of steel grids and transport costs charged to customers,</v>
          </cell>
        </row>
        <row r="82">
          <cell r="B82" t="str">
            <v>where royalty is payable on sale of Keystone products only.</v>
          </cell>
        </row>
        <row r="84">
          <cell r="A84" t="str">
            <v>l</v>
          </cell>
          <cell r="B84" t="str">
            <v>Running expenses include toll charges and fuel expenses. These expenses have increased due to the longer distance</v>
          </cell>
        </row>
        <row r="85">
          <cell r="B85" t="str">
            <v>between the HQ and the Tanah Merah plant, compared to the plant in Batu Caves.</v>
          </cell>
        </row>
        <row r="87">
          <cell r="A87" t="str">
            <v>m</v>
          </cell>
          <cell r="B87" t="str">
            <v>The significant increase in is due to new policies taken up for the Tanah Merah factory such for risk of fire and consequential</v>
          </cell>
        </row>
        <row r="88">
          <cell r="B88" t="str">
            <v xml:space="preserve">loss. </v>
          </cell>
        </row>
        <row r="90">
          <cell r="A90" t="str">
            <v>n</v>
          </cell>
          <cell r="B90" t="str">
            <v xml:space="preserve">Last year's amount arose on forex loss purchase of fixed assets for the Tanah Merah factory. No forex loss this year as additions to the </v>
          </cell>
        </row>
        <row r="91">
          <cell r="B91" t="str">
            <v>factory as additions were priced in RM.</v>
          </cell>
        </row>
      </sheetData>
      <sheetData sheetId="46" refreshError="1">
        <row r="1">
          <cell r="A1" t="str">
            <v>Integrated Brickworks S/B</v>
          </cell>
          <cell r="B1" t="str">
            <v>Integrated Brickworks S/B</v>
          </cell>
        </row>
        <row r="2">
          <cell r="A2" t="str">
            <v>A: 31 DECEMBER, 2000</v>
          </cell>
          <cell r="B2" t="str">
            <v>Statutory Audit @ 31 December 2001</v>
          </cell>
        </row>
        <row r="3">
          <cell r="A3" t="str">
            <v>NRV test - Based on largest quantity sold (per quantity ordered)</v>
          </cell>
          <cell r="B3" t="str">
            <v>Operating expenses</v>
          </cell>
        </row>
        <row r="5">
          <cell r="D5" t="str">
            <v>Quantity</v>
          </cell>
          <cell r="E5" t="str">
            <v>&lt;-----------------Current Year----------------&gt;</v>
          </cell>
          <cell r="F5" t="str">
            <v>Sales Price</v>
          </cell>
          <cell r="G5" t="str">
            <v>Diff of</v>
          </cell>
          <cell r="H5" t="str">
            <v xml:space="preserve">Total </v>
          </cell>
        </row>
        <row r="6">
          <cell r="B6" t="str">
            <v>Code</v>
          </cell>
          <cell r="C6" t="str">
            <v>w/p ref</v>
          </cell>
          <cell r="D6" t="str">
            <v>Adjusted</v>
          </cell>
          <cell r="E6" t="str">
            <v>Unadjusted</v>
          </cell>
          <cell r="F6">
            <v>0</v>
          </cell>
          <cell r="G6" t="str">
            <v xml:space="preserve">       Adjustments</v>
          </cell>
          <cell r="H6">
            <v>0</v>
          </cell>
          <cell r="I6">
            <v>0</v>
          </cell>
          <cell r="J6" t="str">
            <v>Adjusted</v>
          </cell>
        </row>
        <row r="7">
          <cell r="D7" t="str">
            <v>31/12/00</v>
          </cell>
          <cell r="E7" t="str">
            <v>31/12/01</v>
          </cell>
          <cell r="F7" t="str">
            <v>C</v>
          </cell>
          <cell r="G7" t="str">
            <v>Dr</v>
          </cell>
          <cell r="H7" t="str">
            <v>E = D x A</v>
          </cell>
          <cell r="I7" t="str">
            <v>Cr</v>
          </cell>
          <cell r="J7" t="str">
            <v>31/12/01</v>
          </cell>
        </row>
        <row r="9">
          <cell r="A9">
            <v>1</v>
          </cell>
          <cell r="B9" t="str">
            <v>SELLING EXPENSES</v>
          </cell>
          <cell r="C9" t="str">
            <v>Concrete Brick</v>
          </cell>
          <cell r="D9">
            <v>629280</v>
          </cell>
          <cell r="E9">
            <v>0.13800000000000001</v>
          </cell>
          <cell r="F9">
            <v>0.14000000000000001</v>
          </cell>
          <cell r="G9">
            <v>2.0000000000000018E-3</v>
          </cell>
          <cell r="H9">
            <v>1258.5600000000011</v>
          </cell>
          <cell r="I9">
            <v>0</v>
          </cell>
        </row>
        <row r="10">
          <cell r="B10" t="str">
            <v>Advertising &amp; promotion</v>
          </cell>
          <cell r="C10">
            <v>0</v>
          </cell>
          <cell r="D10">
            <v>99049</v>
          </cell>
          <cell r="E10">
            <v>99049</v>
          </cell>
          <cell r="F10">
            <v>0</v>
          </cell>
          <cell r="G10">
            <v>0</v>
          </cell>
          <cell r="H10">
            <v>0</v>
          </cell>
          <cell r="I10">
            <v>0</v>
          </cell>
          <cell r="J10">
            <v>99049</v>
          </cell>
        </row>
        <row r="11">
          <cell r="A11">
            <v>2</v>
          </cell>
          <cell r="B11" t="str">
            <v>Entertainment</v>
          </cell>
          <cell r="C11">
            <v>0</v>
          </cell>
          <cell r="D11">
            <v>15100</v>
          </cell>
          <cell r="E11">
            <v>15100</v>
          </cell>
          <cell r="F11">
            <v>0</v>
          </cell>
          <cell r="G11">
            <v>0</v>
          </cell>
          <cell r="H11">
            <v>0</v>
          </cell>
          <cell r="I11">
            <v>0</v>
          </cell>
          <cell r="J11">
            <v>15100</v>
          </cell>
        </row>
        <row r="12">
          <cell r="B12" t="str">
            <v>Travelling expenses</v>
          </cell>
          <cell r="C12">
            <v>0</v>
          </cell>
          <cell r="D12">
            <v>16742</v>
          </cell>
          <cell r="E12">
            <v>16742</v>
          </cell>
          <cell r="F12">
            <v>0</v>
          </cell>
          <cell r="G12">
            <v>0</v>
          </cell>
          <cell r="H12">
            <v>0</v>
          </cell>
          <cell r="I12">
            <v>0</v>
          </cell>
          <cell r="J12">
            <v>16742</v>
          </cell>
        </row>
        <row r="13">
          <cell r="A13">
            <v>3</v>
          </cell>
          <cell r="B13" t="str">
            <v>Motor vehicle - R &amp; Maintenance</v>
          </cell>
          <cell r="C13" t="str">
            <v>a</v>
          </cell>
          <cell r="D13">
            <v>0</v>
          </cell>
          <cell r="E13">
            <v>0</v>
          </cell>
          <cell r="F13">
            <v>0</v>
          </cell>
          <cell r="G13">
            <v>0</v>
          </cell>
          <cell r="H13">
            <v>0</v>
          </cell>
          <cell r="I13">
            <v>0</v>
          </cell>
          <cell r="J13">
            <v>0</v>
          </cell>
        </row>
        <row r="14">
          <cell r="B14" t="str">
            <v>Commission</v>
          </cell>
          <cell r="C14">
            <v>0</v>
          </cell>
          <cell r="D14">
            <v>-1322</v>
          </cell>
          <cell r="E14">
            <v>-1322</v>
          </cell>
          <cell r="F14">
            <v>0</v>
          </cell>
          <cell r="G14">
            <v>0</v>
          </cell>
          <cell r="H14">
            <v>0</v>
          </cell>
          <cell r="I14">
            <v>0</v>
          </cell>
          <cell r="J14">
            <v>-1322</v>
          </cell>
        </row>
        <row r="15">
          <cell r="A15">
            <v>4</v>
          </cell>
          <cell r="B15" t="str">
            <v>Rental - trucks</v>
          </cell>
          <cell r="C15">
            <v>0</v>
          </cell>
          <cell r="D15">
            <v>0</v>
          </cell>
          <cell r="E15">
            <v>0</v>
          </cell>
          <cell r="F15">
            <v>0</v>
          </cell>
          <cell r="G15">
            <v>0</v>
          </cell>
          <cell r="H15">
            <v>0</v>
          </cell>
          <cell r="I15">
            <v>0</v>
          </cell>
          <cell r="J15">
            <v>0</v>
          </cell>
        </row>
        <row r="17">
          <cell r="A17">
            <v>5</v>
          </cell>
          <cell r="B17" t="str">
            <v>K2C.S</v>
          </cell>
          <cell r="C17" t="str">
            <v>ICU Corduroy Angle Sandstone (PJ960) Grad</v>
          </cell>
          <cell r="D17">
            <v>129569</v>
          </cell>
          <cell r="E17">
            <v>129569</v>
          </cell>
          <cell r="F17">
            <v>0</v>
          </cell>
          <cell r="G17">
            <v>0</v>
          </cell>
          <cell r="H17">
            <v>0</v>
          </cell>
          <cell r="I17">
            <v>0</v>
          </cell>
          <cell r="J17">
            <v>129569</v>
          </cell>
        </row>
        <row r="19">
          <cell r="A19">
            <v>6</v>
          </cell>
          <cell r="B19" t="str">
            <v>ESTABLISHMENT FEES</v>
          </cell>
          <cell r="C19" t="str">
            <v>6" Split Dbl Side Straight Sandstone (PJ960)</v>
          </cell>
          <cell r="D19">
            <v>38160</v>
          </cell>
          <cell r="E19">
            <v>1.6183000000000001</v>
          </cell>
          <cell r="F19">
            <v>2.5</v>
          </cell>
          <cell r="G19">
            <v>0.88169999999999993</v>
          </cell>
          <cell r="H19">
            <v>33645.671999999999</v>
          </cell>
          <cell r="I19">
            <v>0</v>
          </cell>
        </row>
        <row r="20">
          <cell r="B20" t="str">
            <v>Assessment &amp; Quit rent</v>
          </cell>
          <cell r="C20">
            <v>0</v>
          </cell>
          <cell r="D20">
            <v>11503</v>
          </cell>
          <cell r="E20">
            <v>11503</v>
          </cell>
          <cell r="F20">
            <v>0</v>
          </cell>
          <cell r="G20">
            <v>0</v>
          </cell>
          <cell r="H20">
            <v>0</v>
          </cell>
          <cell r="I20">
            <v>0</v>
          </cell>
          <cell r="J20">
            <v>11503</v>
          </cell>
        </row>
        <row r="21">
          <cell r="A21">
            <v>7</v>
          </cell>
          <cell r="B21" t="str">
            <v>Sirim certificate &amp; NCMA</v>
          </cell>
          <cell r="C21">
            <v>0</v>
          </cell>
          <cell r="D21">
            <v>1844</v>
          </cell>
          <cell r="E21">
            <v>1844</v>
          </cell>
          <cell r="F21">
            <v>0</v>
          </cell>
          <cell r="G21">
            <v>0</v>
          </cell>
          <cell r="H21">
            <v>0</v>
          </cell>
          <cell r="I21">
            <v>0</v>
          </cell>
          <cell r="J21">
            <v>1844</v>
          </cell>
        </row>
        <row r="22">
          <cell r="B22" t="str">
            <v>Factory license</v>
          </cell>
          <cell r="C22" t="str">
            <v>b</v>
          </cell>
          <cell r="D22">
            <v>20900</v>
          </cell>
          <cell r="E22">
            <v>20900</v>
          </cell>
          <cell r="F22">
            <v>0</v>
          </cell>
          <cell r="G22">
            <v>0</v>
          </cell>
          <cell r="H22">
            <v>0</v>
          </cell>
          <cell r="I22">
            <v>0</v>
          </cell>
          <cell r="J22">
            <v>20900</v>
          </cell>
        </row>
        <row r="23">
          <cell r="A23">
            <v>8</v>
          </cell>
          <cell r="B23" t="str">
            <v>20.01</v>
          </cell>
          <cell r="C23" t="str">
            <v>8" full block (Load bearing)</v>
          </cell>
          <cell r="D23">
            <v>31359</v>
          </cell>
          <cell r="E23">
            <v>1.2583</v>
          </cell>
          <cell r="F23">
            <v>1.5</v>
          </cell>
          <cell r="G23">
            <v>0.24170000000000003</v>
          </cell>
          <cell r="H23">
            <v>7579.4703000000009</v>
          </cell>
          <cell r="I23">
            <v>0</v>
          </cell>
        </row>
        <row r="24">
          <cell r="D24">
            <v>34247</v>
          </cell>
          <cell r="E24">
            <v>34247</v>
          </cell>
          <cell r="F24">
            <v>0</v>
          </cell>
          <cell r="G24">
            <v>0</v>
          </cell>
          <cell r="H24">
            <v>0</v>
          </cell>
          <cell r="I24">
            <v>0</v>
          </cell>
          <cell r="J24">
            <v>34247</v>
          </cell>
        </row>
        <row r="25">
          <cell r="A25">
            <v>9</v>
          </cell>
          <cell r="B25" t="str">
            <v>K2R.N</v>
          </cell>
          <cell r="C25" t="str">
            <v>ICU Split Angle Natgrey/Grade B</v>
          </cell>
          <cell r="D25">
            <v>9072</v>
          </cell>
          <cell r="E25">
            <v>3.7565</v>
          </cell>
          <cell r="F25">
            <v>8.17</v>
          </cell>
          <cell r="G25">
            <v>4.4135</v>
          </cell>
          <cell r="H25">
            <v>40039.271999999997</v>
          </cell>
          <cell r="I25">
            <v>0</v>
          </cell>
        </row>
        <row r="27">
          <cell r="A27">
            <v>10</v>
          </cell>
          <cell r="B27" t="str">
            <v>FINANCIAL &amp; OTHER EXPENSES</v>
          </cell>
          <cell r="C27" t="str">
            <v>6" Split Straight Terracotta</v>
          </cell>
          <cell r="D27">
            <v>9680</v>
          </cell>
          <cell r="E27">
            <v>1.6183000000000001</v>
          </cell>
          <cell r="F27">
            <v>2.5</v>
          </cell>
          <cell r="G27">
            <v>0.88169999999999993</v>
          </cell>
          <cell r="H27">
            <v>8534.8559999999998</v>
          </cell>
          <cell r="I27">
            <v>0</v>
          </cell>
        </row>
        <row r="28">
          <cell r="B28" t="str">
            <v xml:space="preserve">Bank charges </v>
          </cell>
          <cell r="C28">
            <v>0</v>
          </cell>
          <cell r="D28">
            <v>14484</v>
          </cell>
          <cell r="E28">
            <v>14484</v>
          </cell>
          <cell r="F28">
            <v>0</v>
          </cell>
          <cell r="G28">
            <v>0</v>
          </cell>
          <cell r="H28">
            <v>0</v>
          </cell>
          <cell r="I28">
            <v>0</v>
          </cell>
          <cell r="J28">
            <v>14484</v>
          </cell>
        </row>
        <row r="29">
          <cell r="B29" t="str">
            <v>Interest charges</v>
          </cell>
          <cell r="C29" t="str">
            <v>c</v>
          </cell>
          <cell r="D29">
            <v>199870</v>
          </cell>
          <cell r="E29">
            <v>199870</v>
          </cell>
          <cell r="F29">
            <v>0</v>
          </cell>
          <cell r="G29">
            <v>0</v>
          </cell>
          <cell r="H29">
            <v>275726.58770000003</v>
          </cell>
          <cell r="I29">
            <v>0</v>
          </cell>
          <cell r="J29">
            <v>199870</v>
          </cell>
        </row>
        <row r="30">
          <cell r="B30" t="str">
            <v>Depreciation</v>
          </cell>
          <cell r="C30" t="str">
            <v>U</v>
          </cell>
          <cell r="D30">
            <v>107101</v>
          </cell>
          <cell r="E30">
            <v>107101</v>
          </cell>
          <cell r="F30">
            <v>0</v>
          </cell>
          <cell r="G30">
            <v>0</v>
          </cell>
          <cell r="H30">
            <v>0</v>
          </cell>
          <cell r="I30">
            <v>0</v>
          </cell>
          <cell r="J30">
            <v>107101</v>
          </cell>
        </row>
        <row r="31">
          <cell r="B31" t="str">
            <v>Provision of bad debts</v>
          </cell>
          <cell r="C31" t="str">
            <v>B</v>
          </cell>
          <cell r="D31">
            <v>940265</v>
          </cell>
          <cell r="E31">
            <v>940265</v>
          </cell>
          <cell r="F31">
            <v>0</v>
          </cell>
          <cell r="G31">
            <v>0</v>
          </cell>
          <cell r="H31">
            <v>0</v>
          </cell>
          <cell r="I31">
            <v>0</v>
          </cell>
          <cell r="J31">
            <v>940265</v>
          </cell>
        </row>
        <row r="32">
          <cell r="B32" t="str">
            <v>Forex loss</v>
          </cell>
          <cell r="C32" t="str">
            <v>n</v>
          </cell>
          <cell r="D32">
            <v>0</v>
          </cell>
          <cell r="E32">
            <v>0</v>
          </cell>
          <cell r="F32">
            <v>0</v>
          </cell>
          <cell r="G32">
            <v>0</v>
          </cell>
          <cell r="H32">
            <v>0</v>
          </cell>
          <cell r="I32">
            <v>0</v>
          </cell>
          <cell r="J32">
            <v>0</v>
          </cell>
        </row>
        <row r="34">
          <cell r="B34" t="str">
            <v>Bad debts written off</v>
          </cell>
          <cell r="C34" t="str">
            <v>As per the company management, there is no fixed price of each quantity stock. The price is negotiable based on quantity ordered</v>
          </cell>
          <cell r="D34">
            <v>4527</v>
          </cell>
          <cell r="E34">
            <v>4527</v>
          </cell>
          <cell r="F34">
            <v>0</v>
          </cell>
          <cell r="G34">
            <v>0</v>
          </cell>
          <cell r="H34">
            <v>0</v>
          </cell>
          <cell r="I34">
            <v>0</v>
          </cell>
          <cell r="J34">
            <v>4527</v>
          </cell>
        </row>
        <row r="35">
          <cell r="B35" t="str">
            <v>Hire purchase interest</v>
          </cell>
          <cell r="C35" t="str">
            <v>by the customers at time to time basis. Basically, the mark-up of each stocks at minimum level, ie not less than stock cost.</v>
          </cell>
          <cell r="D35">
            <v>0</v>
          </cell>
          <cell r="E35">
            <v>0</v>
          </cell>
          <cell r="F35">
            <v>0</v>
          </cell>
          <cell r="G35">
            <v>0</v>
          </cell>
          <cell r="H35">
            <v>0</v>
          </cell>
          <cell r="I35">
            <v>0</v>
          </cell>
          <cell r="J35">
            <v>0</v>
          </cell>
        </row>
        <row r="36">
          <cell r="B36" t="str">
            <v>Interest payable - KGB</v>
          </cell>
          <cell r="C36" t="str">
            <v>d</v>
          </cell>
          <cell r="D36">
            <v>550485</v>
          </cell>
          <cell r="E36">
            <v>550485</v>
          </cell>
          <cell r="F36">
            <v>0</v>
          </cell>
          <cell r="G36">
            <v>0</v>
          </cell>
          <cell r="H36">
            <v>0</v>
          </cell>
          <cell r="I36">
            <v>0</v>
          </cell>
          <cell r="J36">
            <v>550485</v>
          </cell>
        </row>
        <row r="37">
          <cell r="B37" t="str">
            <v>Interest payable - Right Class</v>
          </cell>
          <cell r="C37" t="str">
            <v>e</v>
          </cell>
          <cell r="D37">
            <v>11003</v>
          </cell>
          <cell r="E37">
            <v>11003</v>
          </cell>
          <cell r="F37">
            <v>0</v>
          </cell>
          <cell r="G37">
            <v>0</v>
          </cell>
          <cell r="H37">
            <v>0</v>
          </cell>
          <cell r="I37">
            <v>0</v>
          </cell>
          <cell r="J37">
            <v>11003</v>
          </cell>
        </row>
        <row r="38">
          <cell r="B38" t="str">
            <v>Assessment on PD Bungalow</v>
          </cell>
          <cell r="C38">
            <v>0</v>
          </cell>
          <cell r="D38">
            <v>0</v>
          </cell>
          <cell r="E38">
            <v>0</v>
          </cell>
          <cell r="F38">
            <v>0</v>
          </cell>
          <cell r="G38">
            <v>0</v>
          </cell>
          <cell r="H38">
            <v>0</v>
          </cell>
          <cell r="I38">
            <v>0</v>
          </cell>
          <cell r="J38">
            <v>0</v>
          </cell>
        </row>
        <row r="40">
          <cell r="D40">
            <v>1827735</v>
          </cell>
          <cell r="E40">
            <v>1827735</v>
          </cell>
          <cell r="F40">
            <v>0</v>
          </cell>
          <cell r="G40">
            <v>0</v>
          </cell>
          <cell r="H40">
            <v>0</v>
          </cell>
          <cell r="I40">
            <v>0</v>
          </cell>
          <cell r="J40">
            <v>1827735</v>
          </cell>
        </row>
        <row r="42">
          <cell r="B42" t="str">
            <v>ADMINISTRATIVE EXPENSES</v>
          </cell>
        </row>
        <row r="43">
          <cell r="B43" t="str">
            <v>Office salary</v>
          </cell>
          <cell r="C43" t="str">
            <v>f</v>
          </cell>
          <cell r="D43">
            <v>597554</v>
          </cell>
          <cell r="E43">
            <v>597554</v>
          </cell>
          <cell r="F43">
            <v>0</v>
          </cell>
          <cell r="G43">
            <v>0</v>
          </cell>
          <cell r="H43">
            <v>0</v>
          </cell>
          <cell r="I43">
            <v>0</v>
          </cell>
          <cell r="J43">
            <v>597554</v>
          </cell>
        </row>
        <row r="44">
          <cell r="B44" t="str">
            <v>EPF</v>
          </cell>
          <cell r="C44">
            <v>0</v>
          </cell>
          <cell r="D44">
            <v>13353</v>
          </cell>
          <cell r="E44">
            <v>13353</v>
          </cell>
          <cell r="F44">
            <v>0</v>
          </cell>
          <cell r="G44">
            <v>0</v>
          </cell>
          <cell r="H44">
            <v>0</v>
          </cell>
          <cell r="I44">
            <v>0</v>
          </cell>
          <cell r="J44">
            <v>13353</v>
          </cell>
        </row>
        <row r="45">
          <cell r="B45" t="str">
            <v>SOCSO</v>
          </cell>
          <cell r="C45">
            <v>0</v>
          </cell>
          <cell r="D45">
            <v>1830</v>
          </cell>
          <cell r="E45">
            <v>1830</v>
          </cell>
          <cell r="F45">
            <v>0</v>
          </cell>
          <cell r="G45">
            <v>0</v>
          </cell>
          <cell r="H45">
            <v>0</v>
          </cell>
          <cell r="I45">
            <v>0</v>
          </cell>
          <cell r="J45">
            <v>1830</v>
          </cell>
        </row>
        <row r="46">
          <cell r="B46" t="str">
            <v>K.W.P. Sumber manusia</v>
          </cell>
          <cell r="C46">
            <v>0</v>
          </cell>
          <cell r="D46">
            <v>4719</v>
          </cell>
          <cell r="E46">
            <v>4719</v>
          </cell>
          <cell r="F46">
            <v>0</v>
          </cell>
          <cell r="G46">
            <v>0</v>
          </cell>
          <cell r="H46">
            <v>0</v>
          </cell>
          <cell r="I46">
            <v>0</v>
          </cell>
          <cell r="J46">
            <v>4719</v>
          </cell>
        </row>
        <row r="47">
          <cell r="B47" t="str">
            <v>Medical</v>
          </cell>
          <cell r="C47">
            <v>0</v>
          </cell>
          <cell r="D47">
            <v>27328</v>
          </cell>
          <cell r="E47">
            <v>27328</v>
          </cell>
          <cell r="F47">
            <v>0</v>
          </cell>
          <cell r="G47">
            <v>0</v>
          </cell>
          <cell r="H47">
            <v>0</v>
          </cell>
          <cell r="I47">
            <v>0</v>
          </cell>
          <cell r="J47">
            <v>27328</v>
          </cell>
        </row>
        <row r="48">
          <cell r="B48" t="str">
            <v>Staff refreshment</v>
          </cell>
          <cell r="C48">
            <v>0</v>
          </cell>
          <cell r="D48">
            <v>3286</v>
          </cell>
          <cell r="E48">
            <v>3286</v>
          </cell>
          <cell r="F48">
            <v>0</v>
          </cell>
          <cell r="G48">
            <v>0</v>
          </cell>
          <cell r="H48">
            <v>0</v>
          </cell>
          <cell r="I48">
            <v>0</v>
          </cell>
          <cell r="J48">
            <v>3286</v>
          </cell>
        </row>
        <row r="49">
          <cell r="B49" t="str">
            <v>Staff recruitment</v>
          </cell>
          <cell r="C49">
            <v>0</v>
          </cell>
          <cell r="D49">
            <v>3199</v>
          </cell>
          <cell r="E49">
            <v>3199</v>
          </cell>
          <cell r="F49">
            <v>0</v>
          </cell>
          <cell r="G49">
            <v>0</v>
          </cell>
          <cell r="H49">
            <v>0</v>
          </cell>
          <cell r="I49">
            <v>0</v>
          </cell>
          <cell r="J49">
            <v>3199</v>
          </cell>
        </row>
        <row r="50">
          <cell r="B50" t="str">
            <v>Postage &amp; telephone</v>
          </cell>
          <cell r="C50">
            <v>0</v>
          </cell>
          <cell r="D50">
            <v>34156</v>
          </cell>
          <cell r="E50">
            <v>34156</v>
          </cell>
          <cell r="F50">
            <v>0</v>
          </cell>
          <cell r="G50">
            <v>0</v>
          </cell>
          <cell r="H50">
            <v>0</v>
          </cell>
          <cell r="I50">
            <v>0</v>
          </cell>
          <cell r="J50">
            <v>34156</v>
          </cell>
        </row>
        <row r="51">
          <cell r="B51" t="str">
            <v>Printing and stationery</v>
          </cell>
          <cell r="C51">
            <v>0</v>
          </cell>
          <cell r="D51">
            <v>30705</v>
          </cell>
          <cell r="E51">
            <v>30705</v>
          </cell>
          <cell r="F51">
            <v>0</v>
          </cell>
          <cell r="G51">
            <v>0</v>
          </cell>
          <cell r="H51">
            <v>0</v>
          </cell>
          <cell r="I51">
            <v>0</v>
          </cell>
          <cell r="J51">
            <v>30705</v>
          </cell>
        </row>
        <row r="52">
          <cell r="B52" t="str">
            <v>Audit fees</v>
          </cell>
          <cell r="C52" t="str">
            <v>g</v>
          </cell>
          <cell r="D52">
            <v>12600</v>
          </cell>
          <cell r="E52">
            <v>12600</v>
          </cell>
          <cell r="F52">
            <v>0</v>
          </cell>
          <cell r="G52">
            <v>0</v>
          </cell>
          <cell r="H52">
            <v>0</v>
          </cell>
          <cell r="I52">
            <v>0</v>
          </cell>
          <cell r="J52">
            <v>12600</v>
          </cell>
        </row>
        <row r="53">
          <cell r="B53" t="str">
            <v>Legal fees</v>
          </cell>
          <cell r="C53" t="str">
            <v>h</v>
          </cell>
          <cell r="D53">
            <v>-63123</v>
          </cell>
          <cell r="E53">
            <v>-63123</v>
          </cell>
          <cell r="F53">
            <v>0</v>
          </cell>
          <cell r="G53">
            <v>0</v>
          </cell>
          <cell r="H53">
            <v>0</v>
          </cell>
          <cell r="I53">
            <v>0</v>
          </cell>
          <cell r="J53">
            <v>-63123</v>
          </cell>
        </row>
        <row r="54">
          <cell r="B54" t="str">
            <v>Sundry expenses</v>
          </cell>
          <cell r="C54">
            <v>0</v>
          </cell>
          <cell r="D54">
            <v>2877</v>
          </cell>
          <cell r="E54">
            <v>2877</v>
          </cell>
          <cell r="F54">
            <v>0</v>
          </cell>
          <cell r="G54">
            <v>0</v>
          </cell>
          <cell r="H54">
            <v>0</v>
          </cell>
          <cell r="I54">
            <v>0</v>
          </cell>
          <cell r="J54">
            <v>2877</v>
          </cell>
        </row>
        <row r="55">
          <cell r="B55" t="str">
            <v>Computer running expenses</v>
          </cell>
          <cell r="C55">
            <v>0</v>
          </cell>
          <cell r="D55">
            <v>16765</v>
          </cell>
          <cell r="E55">
            <v>16765</v>
          </cell>
          <cell r="F55">
            <v>0</v>
          </cell>
          <cell r="G55">
            <v>0</v>
          </cell>
          <cell r="H55">
            <v>0</v>
          </cell>
          <cell r="I55">
            <v>0</v>
          </cell>
          <cell r="J55">
            <v>16765</v>
          </cell>
        </row>
        <row r="56">
          <cell r="B56" t="str">
            <v>Professional fees</v>
          </cell>
          <cell r="C56">
            <v>0</v>
          </cell>
          <cell r="D56">
            <v>16644</v>
          </cell>
          <cell r="E56">
            <v>16644</v>
          </cell>
          <cell r="F56">
            <v>0</v>
          </cell>
          <cell r="G56">
            <v>0</v>
          </cell>
          <cell r="H56">
            <v>0</v>
          </cell>
          <cell r="I56">
            <v>0</v>
          </cell>
          <cell r="J56">
            <v>16644</v>
          </cell>
        </row>
        <row r="57">
          <cell r="B57" t="str">
            <v>Management fee</v>
          </cell>
          <cell r="C57" t="str">
            <v>I</v>
          </cell>
          <cell r="D57">
            <v>-3209</v>
          </cell>
          <cell r="E57">
            <v>-3209</v>
          </cell>
          <cell r="F57">
            <v>0</v>
          </cell>
          <cell r="G57">
            <v>0</v>
          </cell>
          <cell r="H57">
            <v>0</v>
          </cell>
          <cell r="I57">
            <v>0</v>
          </cell>
          <cell r="J57">
            <v>-3209</v>
          </cell>
        </row>
        <row r="58">
          <cell r="B58" t="str">
            <v>Secretarial fees</v>
          </cell>
          <cell r="C58">
            <v>0</v>
          </cell>
          <cell r="D58">
            <v>166</v>
          </cell>
          <cell r="E58">
            <v>166</v>
          </cell>
          <cell r="F58">
            <v>0</v>
          </cell>
          <cell r="G58">
            <v>0</v>
          </cell>
          <cell r="H58">
            <v>0</v>
          </cell>
          <cell r="I58">
            <v>0</v>
          </cell>
          <cell r="J58">
            <v>166</v>
          </cell>
        </row>
        <row r="59">
          <cell r="B59" t="str">
            <v>Staff training</v>
          </cell>
          <cell r="C59">
            <v>0</v>
          </cell>
          <cell r="D59">
            <v>5217</v>
          </cell>
          <cell r="E59">
            <v>5217</v>
          </cell>
          <cell r="F59">
            <v>0</v>
          </cell>
          <cell r="G59">
            <v>0</v>
          </cell>
          <cell r="H59">
            <v>0</v>
          </cell>
          <cell r="I59">
            <v>0</v>
          </cell>
          <cell r="J59">
            <v>5217</v>
          </cell>
        </row>
        <row r="60">
          <cell r="B60" t="str">
            <v>Security charges</v>
          </cell>
          <cell r="C60" t="str">
            <v>j</v>
          </cell>
          <cell r="D60">
            <v>35274</v>
          </cell>
          <cell r="E60">
            <v>35274</v>
          </cell>
          <cell r="F60">
            <v>0</v>
          </cell>
          <cell r="G60">
            <v>0</v>
          </cell>
          <cell r="H60">
            <v>0</v>
          </cell>
          <cell r="I60">
            <v>0</v>
          </cell>
          <cell r="J60">
            <v>35274</v>
          </cell>
        </row>
        <row r="61">
          <cell r="B61" t="str">
            <v>Newspaper &amp; books</v>
          </cell>
          <cell r="C61">
            <v>0</v>
          </cell>
          <cell r="D61">
            <v>4044</v>
          </cell>
          <cell r="E61">
            <v>4044</v>
          </cell>
          <cell r="F61">
            <v>0</v>
          </cell>
          <cell r="G61">
            <v>0</v>
          </cell>
          <cell r="H61">
            <v>0</v>
          </cell>
          <cell r="I61">
            <v>0</v>
          </cell>
          <cell r="J61">
            <v>4044</v>
          </cell>
        </row>
        <row r="62">
          <cell r="B62" t="str">
            <v>Royalty of keystone</v>
          </cell>
          <cell r="C62" t="str">
            <v>k</v>
          </cell>
          <cell r="D62">
            <v>68515</v>
          </cell>
          <cell r="E62">
            <v>68515</v>
          </cell>
          <cell r="F62">
            <v>0</v>
          </cell>
          <cell r="G62">
            <v>0</v>
          </cell>
          <cell r="H62">
            <v>0</v>
          </cell>
          <cell r="I62">
            <v>0</v>
          </cell>
          <cell r="J62">
            <v>68515</v>
          </cell>
        </row>
        <row r="63">
          <cell r="B63" t="str">
            <v>Travelling expenses</v>
          </cell>
          <cell r="C63">
            <v>0</v>
          </cell>
          <cell r="D63">
            <v>13099</v>
          </cell>
          <cell r="E63">
            <v>13099</v>
          </cell>
          <cell r="F63">
            <v>0</v>
          </cell>
          <cell r="G63">
            <v>0</v>
          </cell>
          <cell r="H63">
            <v>0</v>
          </cell>
          <cell r="I63">
            <v>0</v>
          </cell>
          <cell r="J63">
            <v>13099</v>
          </cell>
        </row>
        <row r="64">
          <cell r="B64" t="str">
            <v>Motor vehicle - R &amp; maintenance</v>
          </cell>
          <cell r="C64">
            <v>0</v>
          </cell>
          <cell r="D64">
            <v>13640</v>
          </cell>
          <cell r="E64">
            <v>13640</v>
          </cell>
          <cell r="F64">
            <v>0</v>
          </cell>
          <cell r="G64">
            <v>0</v>
          </cell>
          <cell r="H64">
            <v>0</v>
          </cell>
          <cell r="I64">
            <v>0</v>
          </cell>
          <cell r="J64">
            <v>13640</v>
          </cell>
        </row>
        <row r="65">
          <cell r="B65" t="str">
            <v>Fixed assets written off</v>
          </cell>
          <cell r="C65">
            <v>0</v>
          </cell>
          <cell r="D65">
            <v>0</v>
          </cell>
          <cell r="E65">
            <v>0</v>
          </cell>
          <cell r="F65">
            <v>0</v>
          </cell>
          <cell r="G65">
            <v>0</v>
          </cell>
          <cell r="H65">
            <v>0</v>
          </cell>
          <cell r="I65">
            <v>0</v>
          </cell>
          <cell r="J65">
            <v>0</v>
          </cell>
        </row>
        <row r="66">
          <cell r="B66" t="str">
            <v>Entertainment</v>
          </cell>
          <cell r="C66">
            <v>0</v>
          </cell>
          <cell r="D66">
            <v>0</v>
          </cell>
          <cell r="E66">
            <v>0</v>
          </cell>
          <cell r="F66">
            <v>0</v>
          </cell>
          <cell r="G66">
            <v>0</v>
          </cell>
          <cell r="H66">
            <v>0</v>
          </cell>
          <cell r="I66">
            <v>0</v>
          </cell>
          <cell r="J66">
            <v>0</v>
          </cell>
        </row>
        <row r="67">
          <cell r="B67" t="str">
            <v>Motor vehicle - running expenses</v>
          </cell>
          <cell r="C67" t="str">
            <v>l</v>
          </cell>
          <cell r="D67">
            <v>31558</v>
          </cell>
          <cell r="E67">
            <v>31558</v>
          </cell>
          <cell r="F67">
            <v>0</v>
          </cell>
          <cell r="G67">
            <v>0</v>
          </cell>
          <cell r="H67">
            <v>0</v>
          </cell>
          <cell r="I67">
            <v>0</v>
          </cell>
          <cell r="J67">
            <v>31558</v>
          </cell>
        </row>
        <row r="68">
          <cell r="B68" t="str">
            <v>Insurance</v>
          </cell>
          <cell r="C68" t="str">
            <v>m</v>
          </cell>
          <cell r="D68">
            <v>85381</v>
          </cell>
          <cell r="E68">
            <v>85381</v>
          </cell>
          <cell r="F68">
            <v>0</v>
          </cell>
          <cell r="G68">
            <v>0</v>
          </cell>
          <cell r="H68">
            <v>0</v>
          </cell>
          <cell r="I68">
            <v>0</v>
          </cell>
          <cell r="J68">
            <v>85381</v>
          </cell>
        </row>
        <row r="69">
          <cell r="B69" t="str">
            <v>Repair &amp; Maint-building</v>
          </cell>
          <cell r="C69">
            <v>0</v>
          </cell>
          <cell r="D69">
            <v>41786</v>
          </cell>
          <cell r="E69">
            <v>41786</v>
          </cell>
          <cell r="F69">
            <v>0</v>
          </cell>
          <cell r="G69">
            <v>0</v>
          </cell>
          <cell r="H69">
            <v>0</v>
          </cell>
          <cell r="I69">
            <v>0</v>
          </cell>
          <cell r="J69">
            <v>41786</v>
          </cell>
        </row>
        <row r="70">
          <cell r="B70" t="str">
            <v>Electricity and water</v>
          </cell>
          <cell r="C70">
            <v>0</v>
          </cell>
          <cell r="D70">
            <v>7340</v>
          </cell>
          <cell r="E70">
            <v>7340</v>
          </cell>
          <cell r="F70">
            <v>0</v>
          </cell>
          <cell r="G70">
            <v>0</v>
          </cell>
          <cell r="H70">
            <v>0</v>
          </cell>
          <cell r="I70">
            <v>0</v>
          </cell>
          <cell r="J70">
            <v>7340</v>
          </cell>
        </row>
        <row r="71">
          <cell r="B71" t="str">
            <v>Rental and leasing - office</v>
          </cell>
          <cell r="C71">
            <v>0</v>
          </cell>
          <cell r="D71">
            <v>40000</v>
          </cell>
          <cell r="E71">
            <v>40000</v>
          </cell>
          <cell r="F71">
            <v>0</v>
          </cell>
          <cell r="G71">
            <v>0</v>
          </cell>
          <cell r="H71">
            <v>0</v>
          </cell>
          <cell r="I71">
            <v>0</v>
          </cell>
          <cell r="J71">
            <v>40000</v>
          </cell>
        </row>
        <row r="72">
          <cell r="B72" t="str">
            <v>Provision for stocks written back</v>
          </cell>
          <cell r="C72">
            <v>0</v>
          </cell>
          <cell r="D72">
            <v>0</v>
          </cell>
          <cell r="E72">
            <v>0</v>
          </cell>
          <cell r="F72">
            <v>0</v>
          </cell>
          <cell r="G72">
            <v>0</v>
          </cell>
          <cell r="H72">
            <v>0</v>
          </cell>
          <cell r="I72">
            <v>0</v>
          </cell>
          <cell r="J72">
            <v>0</v>
          </cell>
        </row>
        <row r="73">
          <cell r="B73" t="str">
            <v>Transport cost</v>
          </cell>
          <cell r="C73">
            <v>0</v>
          </cell>
          <cell r="D73">
            <v>27600</v>
          </cell>
          <cell r="E73">
            <v>0</v>
          </cell>
          <cell r="F73" t="str">
            <v>&lt;204&gt;</v>
          </cell>
          <cell r="G73">
            <v>27600</v>
          </cell>
          <cell r="H73">
            <v>0</v>
          </cell>
          <cell r="I73">
            <v>0</v>
          </cell>
          <cell r="J73">
            <v>27600</v>
          </cell>
        </row>
        <row r="74">
          <cell r="D74">
            <v>1072304</v>
          </cell>
          <cell r="E74">
            <v>1044704</v>
          </cell>
          <cell r="F74">
            <v>0</v>
          </cell>
          <cell r="G74">
            <v>0</v>
          </cell>
          <cell r="H74">
            <v>0</v>
          </cell>
          <cell r="I74">
            <v>0</v>
          </cell>
          <cell r="J74">
            <v>1072304</v>
          </cell>
        </row>
        <row r="76">
          <cell r="D76">
            <v>3063855</v>
          </cell>
          <cell r="E76">
            <v>3036255</v>
          </cell>
          <cell r="F76">
            <v>0</v>
          </cell>
          <cell r="G76">
            <v>0</v>
          </cell>
          <cell r="H76">
            <v>0</v>
          </cell>
          <cell r="I76">
            <v>0</v>
          </cell>
          <cell r="J76">
            <v>3063855</v>
          </cell>
        </row>
        <row r="78">
          <cell r="D78">
            <v>0</v>
          </cell>
          <cell r="E78">
            <v>0</v>
          </cell>
          <cell r="F78">
            <v>0</v>
          </cell>
          <cell r="G78">
            <v>0</v>
          </cell>
          <cell r="H78">
            <v>0</v>
          </cell>
          <cell r="I78">
            <v>0</v>
          </cell>
          <cell r="J78">
            <v>0</v>
          </cell>
        </row>
        <row r="82">
          <cell r="B82" t="str">
            <v>&lt;NOTES&gt;    Source: Ms. Maizura, Accountant</v>
          </cell>
        </row>
        <row r="84">
          <cell r="A84" t="str">
            <v>a</v>
          </cell>
          <cell r="B84" t="str">
            <v>The nil amount this year is due to the classification of this expense under administrative expense. The high amount in</v>
          </cell>
        </row>
        <row r="85">
          <cell r="B85" t="str">
            <v>1999 was due to 2 major car accidents which involved the marketing personnel.</v>
          </cell>
        </row>
        <row r="87">
          <cell r="A87" t="str">
            <v>b</v>
          </cell>
          <cell r="B87" t="str">
            <v xml:space="preserve">The increase this year is due to license fee paid to Tighter Engineering Pty Ltd. (based in Australia) to allow IBSB to sell and </v>
          </cell>
        </row>
        <row r="88">
          <cell r="B88" t="str">
            <v>distribute piling joints for Keystone products.</v>
          </cell>
        </row>
        <row r="90">
          <cell r="A90" t="str">
            <v>c</v>
          </cell>
          <cell r="B90" t="str">
            <v>This relates to interest expense incurred on the BA facility from MBB and KGB.</v>
          </cell>
        </row>
        <row r="92">
          <cell r="B92" t="str">
            <v>Rationalisation</v>
          </cell>
        </row>
        <row r="93">
          <cell r="B93" t="str">
            <v>Average BA balance from MBB</v>
          </cell>
        </row>
        <row r="94">
          <cell r="B94" t="str">
            <v>Average BA balance from KGB</v>
          </cell>
        </row>
        <row r="95">
          <cell r="B95" t="str">
            <v>Totak average balance</v>
          </cell>
          <cell r="C95">
            <v>0</v>
          </cell>
          <cell r="D95">
            <v>0</v>
          </cell>
          <cell r="E95" t="str">
            <v>(i)</v>
          </cell>
        </row>
        <row r="96">
          <cell r="B96" t="str">
            <v>Interest expense</v>
          </cell>
          <cell r="C96">
            <v>0</v>
          </cell>
          <cell r="D96">
            <v>0</v>
          </cell>
          <cell r="E96" t="str">
            <v>(ii)</v>
          </cell>
        </row>
        <row r="98">
          <cell r="B98" t="str">
            <v>Average interest rate for the year [(ii)/(i)]</v>
          </cell>
        </row>
        <row r="100">
          <cell r="B100" t="str">
            <v>This is reasonable as it is within the BA interest rate range for MBB and KGB of 3.10% - 4.10%</v>
          </cell>
        </row>
        <row r="102">
          <cell r="A102" t="str">
            <v>d</v>
          </cell>
          <cell r="B102" t="str">
            <v>The increase this year is due to continued use of the current account faclility from KGB for payment of management salary.</v>
          </cell>
        </row>
        <row r="103">
          <cell r="B103" t="str">
            <v>administrative expenses, etc.</v>
          </cell>
        </row>
        <row r="104">
          <cell r="B104" t="str">
            <v>We have traced the interest charged by KGB to monthly statements sent by them (Coverage: 90%&lt;). No exceptions were noted.</v>
          </cell>
        </row>
        <row r="106">
          <cell r="A106" t="str">
            <v>e</v>
          </cell>
          <cell r="B106" t="str">
            <v>We have agreed this amount to AWP of Right Class S/B.</v>
          </cell>
        </row>
        <row r="108">
          <cell r="A108" t="str">
            <v>f</v>
          </cell>
          <cell r="B108" t="str">
            <v xml:space="preserve">This amount includes bonus and EPF. The higher amount last year was a result of overprovided bonus. The bonus provision this </v>
          </cell>
        </row>
        <row r="109">
          <cell r="B109" t="str">
            <v>year has decreased to RM57k from RM120k.</v>
          </cell>
        </row>
        <row r="111">
          <cell r="B111" t="str">
            <v>f.  Rationalisation of interest - KGB:</v>
          </cell>
        </row>
        <row r="112">
          <cell r="B112" t="str">
            <v xml:space="preserve">     Prior year principal bal</v>
          </cell>
        </row>
        <row r="113">
          <cell r="B113" t="str">
            <v xml:space="preserve">     Current year todate</v>
          </cell>
        </row>
        <row r="115">
          <cell r="B115" t="str">
            <v xml:space="preserve">     Average principal amount</v>
          </cell>
        </row>
        <row r="116">
          <cell r="B116" t="str">
            <v xml:space="preserve">     Average interest rate </v>
          </cell>
        </row>
        <row r="118">
          <cell r="B118" t="str">
            <v xml:space="preserve">      As above</v>
          </cell>
        </row>
        <row r="121">
          <cell r="B121" t="str">
            <v xml:space="preserve">      Note: interest rate ranging from 5.00% to 7.5%</v>
          </cell>
        </row>
        <row r="123">
          <cell r="A123" t="str">
            <v>g</v>
          </cell>
          <cell r="B123" t="str">
            <v>Breakdown:</v>
          </cell>
        </row>
        <row r="124">
          <cell r="B124" t="str">
            <v>Audit fee</v>
          </cell>
          <cell r="C124">
            <v>12000</v>
          </cell>
        </row>
        <row r="125">
          <cell r="B125" t="str">
            <v>Service rax</v>
          </cell>
          <cell r="C125">
            <v>600</v>
          </cell>
        </row>
        <row r="126">
          <cell r="C126">
            <v>12600</v>
          </cell>
        </row>
        <row r="128">
          <cell r="A128" t="str">
            <v>h</v>
          </cell>
          <cell r="B128" t="str">
            <v>The negative amount this year is a result of reversal of overprovision in prior years.</v>
          </cell>
        </row>
        <row r="129">
          <cell r="B129" t="str">
            <v>Movement in legal fee accrual</v>
          </cell>
        </row>
        <row r="130">
          <cell r="B130" t="str">
            <v>Balance b/f</v>
          </cell>
          <cell r="C130">
            <v>33</v>
          </cell>
        </row>
        <row r="131">
          <cell r="B131" t="str">
            <v>Provision for 2000</v>
          </cell>
          <cell r="C131">
            <v>0</v>
          </cell>
          <cell r="D131">
            <v>0</v>
          </cell>
          <cell r="E131">
            <v>0</v>
          </cell>
          <cell r="F131" t="str">
            <v>(I)</v>
          </cell>
        </row>
        <row r="132">
          <cell r="B132" t="str">
            <v>Less: Reversal</v>
          </cell>
        </row>
        <row r="133">
          <cell r="B133" t="str">
            <v>Less: Payment</v>
          </cell>
        </row>
        <row r="134">
          <cell r="B134" t="str">
            <v>Balance c/f</v>
          </cell>
          <cell r="C134" t="str">
            <v>CC-1</v>
          </cell>
        </row>
        <row r="136">
          <cell r="B136" t="str">
            <v>Amounts charged directly to P&amp;L without going through accrual</v>
          </cell>
        </row>
        <row r="137">
          <cell r="B137" t="str">
            <v>Legal fee incurred during the year</v>
          </cell>
        </row>
        <row r="138">
          <cell r="B138" t="str">
            <v>Refund from Hunis Holdings</v>
          </cell>
          <cell r="C138">
            <v>0</v>
          </cell>
          <cell r="D138">
            <v>0</v>
          </cell>
          <cell r="E138" t="str">
            <v xml:space="preserve">relates to payment of legal fees by this customer </v>
          </cell>
        </row>
        <row r="139">
          <cell r="E139" t="str">
            <v>(II)</v>
          </cell>
        </row>
        <row r="141">
          <cell r="C141" t="str">
            <v>(I) + (II) =</v>
          </cell>
          <cell r="D141">
            <v>0</v>
          </cell>
          <cell r="E141" t="str">
            <v>30</v>
          </cell>
        </row>
        <row r="144">
          <cell r="B144" t="str">
            <v>The legal fee provision is used for debt collection.</v>
          </cell>
        </row>
        <row r="146">
          <cell r="A146" t="str">
            <v>I</v>
          </cell>
          <cell r="B146" t="str">
            <v>The negative amount is due to reversal of overprovided secretarial fee in prior years.</v>
          </cell>
        </row>
        <row r="148">
          <cell r="A148" t="str">
            <v>j</v>
          </cell>
          <cell r="B148" t="str">
            <v>The increase in security expense is due to employment of 24hr security service for the Tanah Merah plant, which commenced</v>
          </cell>
        </row>
        <row r="149">
          <cell r="B149" t="str">
            <v>operation in 2000.</v>
          </cell>
        </row>
        <row r="151">
          <cell r="A151" t="str">
            <v>k</v>
          </cell>
          <cell r="B151" t="str">
            <v>This relates to royalty payable to Keystone Retaining Wall Systems Inc. (based in US) for sales of Keystones. The royalty</v>
          </cell>
        </row>
        <row r="152">
          <cell r="B152" t="str">
            <v>is calculated as 7.3% of sales.</v>
          </cell>
        </row>
        <row r="154">
          <cell r="B154" t="str">
            <v>Rationalisation:</v>
          </cell>
        </row>
        <row r="155">
          <cell r="B155" t="str">
            <v>Sales of Keystones (per management report)</v>
          </cell>
        </row>
        <row r="156">
          <cell r="B156" t="str">
            <v>Royalty (7.3%)</v>
          </cell>
        </row>
        <row r="157">
          <cell r="B157" t="str">
            <v>Per AA</v>
          </cell>
        </row>
        <row r="158">
          <cell r="B158" t="str">
            <v>Per GL</v>
          </cell>
        </row>
        <row r="159">
          <cell r="B159" t="str">
            <v>Difference</v>
          </cell>
        </row>
        <row r="161">
          <cell r="B161" t="str">
            <v>The difference is due to the fact that the sales amount includes sale of steel grids and transport costs charged to customers,</v>
          </cell>
        </row>
        <row r="162">
          <cell r="B162" t="str">
            <v>where royalty is payable on sale of Keystone products only.</v>
          </cell>
        </row>
        <row r="164">
          <cell r="A164" t="str">
            <v>l</v>
          </cell>
          <cell r="B164" t="str">
            <v>Running expenses include toll charges and fuel expenses. These expenses have increased due to the longer distance</v>
          </cell>
        </row>
        <row r="165">
          <cell r="B165" t="str">
            <v>between the HQ and the Tanah Merah plant, compared to the plant in Batu Caves.</v>
          </cell>
        </row>
        <row r="167">
          <cell r="A167" t="str">
            <v>m</v>
          </cell>
          <cell r="B167" t="str">
            <v>The significant increase in is due to new policies taken up for the Tanah Merah factory such for risk of fire and consequential</v>
          </cell>
        </row>
        <row r="168">
          <cell r="B168" t="str">
            <v xml:space="preserve">loss. </v>
          </cell>
        </row>
        <row r="170">
          <cell r="A170" t="str">
            <v>n</v>
          </cell>
          <cell r="B170" t="str">
            <v xml:space="preserve">Last year's amount arose on forex loss purchase of fixed assets for the Tanah Merah factory. No forex loss this year as additions to the </v>
          </cell>
        </row>
        <row r="171">
          <cell r="B171" t="str">
            <v>factory as additions were priced in RM.</v>
          </cell>
        </row>
      </sheetData>
      <sheetData sheetId="47" refreshError="1">
        <row r="1">
          <cell r="A1" t="str">
            <v>INTEGRATED BRICKWORKS SDN. BHD.</v>
          </cell>
          <cell r="B1" t="str">
            <v>Integrated Brickworks S/B</v>
          </cell>
        </row>
        <row r="2">
          <cell r="A2" t="str">
            <v>A: 31 December 2001</v>
          </cell>
          <cell r="B2" t="str">
            <v>Statutory Audit @ 31 December 2001</v>
          </cell>
        </row>
        <row r="3">
          <cell r="A3" t="str">
            <v>Other Income</v>
          </cell>
          <cell r="B3" t="str">
            <v>Operating expenses</v>
          </cell>
          <cell r="D3" t="str">
            <v>Cost and price per unit stated here as at 31 December, 2001.</v>
          </cell>
        </row>
        <row r="5">
          <cell r="D5" t="str">
            <v>per total</v>
          </cell>
          <cell r="E5" t="str">
            <v xml:space="preserve">         &lt;---------------------Current Year------------------------&gt;</v>
          </cell>
          <cell r="F5" t="str">
            <v>Cost per</v>
          </cell>
          <cell r="G5" t="str">
            <v>Sales Price</v>
          </cell>
          <cell r="H5" t="str">
            <v>Diff of</v>
          </cell>
          <cell r="I5" t="str">
            <v xml:space="preserve">Total </v>
          </cell>
          <cell r="J5" t="str">
            <v>Total</v>
          </cell>
        </row>
        <row r="6">
          <cell r="B6" t="str">
            <v xml:space="preserve">                                                                                                                                      </v>
          </cell>
          <cell r="C6" t="str">
            <v>w/p ref</v>
          </cell>
          <cell r="D6" t="str">
            <v>Adjusted</v>
          </cell>
          <cell r="E6" t="str">
            <v>Unadjusted</v>
          </cell>
          <cell r="F6" t="str">
            <v>unit</v>
          </cell>
          <cell r="G6" t="str">
            <v xml:space="preserve">       Adjustments</v>
          </cell>
          <cell r="H6" t="str">
            <v>Mark-up/unit</v>
          </cell>
          <cell r="I6" t="str">
            <v>mark-up</v>
          </cell>
          <cell r="J6" t="str">
            <v>Adjusted</v>
          </cell>
          <cell r="K6" t="str">
            <v>Notes</v>
          </cell>
        </row>
        <row r="7">
          <cell r="D7" t="str">
            <v>31/12/00</v>
          </cell>
          <cell r="E7" t="str">
            <v>31/12/01</v>
          </cell>
          <cell r="F7" t="str">
            <v>B</v>
          </cell>
          <cell r="G7" t="str">
            <v>Dr</v>
          </cell>
          <cell r="H7" t="str">
            <v>D = C - B</v>
          </cell>
          <cell r="I7" t="str">
            <v>Cr</v>
          </cell>
          <cell r="J7" t="str">
            <v>31/12/01</v>
          </cell>
        </row>
        <row r="8">
          <cell r="C8" t="str">
            <v>Brick</v>
          </cell>
        </row>
        <row r="9">
          <cell r="A9">
            <v>1</v>
          </cell>
          <cell r="B9" t="str">
            <v>10B.02</v>
          </cell>
          <cell r="C9" t="str">
            <v>Concrete Brick</v>
          </cell>
          <cell r="D9">
            <v>5376</v>
          </cell>
          <cell r="E9">
            <v>1</v>
          </cell>
          <cell r="F9">
            <v>0.1492</v>
          </cell>
          <cell r="G9">
            <v>0.15</v>
          </cell>
          <cell r="H9">
            <v>7.9999999999999516E-4</v>
          </cell>
          <cell r="I9">
            <v>7.9999999999999516E-4</v>
          </cell>
          <cell r="J9">
            <v>4.300799999999974</v>
          </cell>
        </row>
        <row r="10">
          <cell r="B10" t="str">
            <v>Advertising &amp; promotion</v>
          </cell>
          <cell r="D10">
            <v>99049</v>
          </cell>
          <cell r="E10">
            <v>99049</v>
          </cell>
          <cell r="J10">
            <v>99049</v>
          </cell>
        </row>
        <row r="11">
          <cell r="A11">
            <v>2</v>
          </cell>
          <cell r="B11" t="str">
            <v>Miscellaneous income</v>
          </cell>
          <cell r="C11" t="str">
            <v>a</v>
          </cell>
          <cell r="D11">
            <v>3670</v>
          </cell>
          <cell r="E11">
            <v>55527</v>
          </cell>
          <cell r="F11" t="str">
            <v>(a)</v>
          </cell>
          <cell r="G11">
            <v>0</v>
          </cell>
          <cell r="H11">
            <v>0</v>
          </cell>
          <cell r="I11">
            <v>0</v>
          </cell>
          <cell r="J11">
            <v>55527</v>
          </cell>
        </row>
        <row r="12">
          <cell r="A12">
            <v>2</v>
          </cell>
          <cell r="B12" t="str">
            <v>10B</v>
          </cell>
          <cell r="C12" t="str">
            <v>Isipave black</v>
          </cell>
          <cell r="D12">
            <v>0</v>
          </cell>
          <cell r="E12">
            <v>1</v>
          </cell>
          <cell r="F12">
            <v>0.41599999999999998</v>
          </cell>
          <cell r="G12">
            <v>0.42</v>
          </cell>
          <cell r="H12">
            <v>4.0000000000000036E-3</v>
          </cell>
          <cell r="I12">
            <v>4.0000000000000036E-3</v>
          </cell>
          <cell r="J12">
            <v>0</v>
          </cell>
        </row>
        <row r="13">
          <cell r="A13">
            <v>3</v>
          </cell>
          <cell r="B13" t="str">
            <v>Interest income - KGB</v>
          </cell>
          <cell r="C13">
            <v>0</v>
          </cell>
          <cell r="D13">
            <v>0</v>
          </cell>
          <cell r="E13">
            <v>0</v>
          </cell>
          <cell r="F13">
            <v>0</v>
          </cell>
          <cell r="G13">
            <v>0</v>
          </cell>
          <cell r="H13">
            <v>0</v>
          </cell>
          <cell r="I13">
            <v>0</v>
          </cell>
          <cell r="J13">
            <v>0</v>
          </cell>
        </row>
        <row r="14">
          <cell r="B14" t="str">
            <v>Commission</v>
          </cell>
          <cell r="C14" t="str">
            <v>4" Siries Block</v>
          </cell>
          <cell r="D14">
            <v>-1322</v>
          </cell>
          <cell r="E14">
            <v>-1322</v>
          </cell>
          <cell r="J14">
            <v>-1322</v>
          </cell>
        </row>
        <row r="15">
          <cell r="A15">
            <v>3</v>
          </cell>
          <cell r="B15" t="str">
            <v>Profit on disposal of asset</v>
          </cell>
          <cell r="C15">
            <v>0</v>
          </cell>
          <cell r="D15">
            <v>0</v>
          </cell>
          <cell r="E15">
            <v>24001</v>
          </cell>
          <cell r="F15">
            <v>0</v>
          </cell>
          <cell r="G15">
            <v>0</v>
          </cell>
          <cell r="H15">
            <v>0</v>
          </cell>
          <cell r="I15">
            <v>0</v>
          </cell>
          <cell r="J15">
            <v>24001</v>
          </cell>
        </row>
        <row r="16">
          <cell r="A16">
            <v>4</v>
          </cell>
          <cell r="B16">
            <v>10.02</v>
          </cell>
          <cell r="C16" t="str">
            <v>4" Half Block</v>
          </cell>
          <cell r="D16">
            <v>2100</v>
          </cell>
          <cell r="E16">
            <v>1</v>
          </cell>
          <cell r="F16">
            <v>0.37740000000000001</v>
          </cell>
          <cell r="G16">
            <v>0.45</v>
          </cell>
          <cell r="H16">
            <v>7.2599999999999998E-2</v>
          </cell>
          <cell r="I16">
            <v>7.2599999999999998E-2</v>
          </cell>
          <cell r="J16">
            <v>152.46</v>
          </cell>
        </row>
        <row r="17">
          <cell r="A17">
            <v>5</v>
          </cell>
          <cell r="B17" t="str">
            <v xml:space="preserve">Relocation expenses </v>
          </cell>
          <cell r="C17">
            <v>0</v>
          </cell>
          <cell r="D17">
            <v>0</v>
          </cell>
          <cell r="E17">
            <v>-14345</v>
          </cell>
          <cell r="F17">
            <v>0</v>
          </cell>
          <cell r="G17">
            <v>0</v>
          </cell>
          <cell r="H17" t="str">
            <v>&lt;104&gt;</v>
          </cell>
          <cell r="I17">
            <v>14345</v>
          </cell>
          <cell r="J17">
            <v>0</v>
          </cell>
        </row>
        <row r="18">
          <cell r="C18" t="str">
            <v>4.5" Siries Block</v>
          </cell>
        </row>
        <row r="19">
          <cell r="A19">
            <v>5</v>
          </cell>
          <cell r="B19">
            <v>12.01</v>
          </cell>
          <cell r="C19" t="str">
            <v>4.5" Full Block (loading bearing)</v>
          </cell>
          <cell r="D19">
            <v>3670</v>
          </cell>
          <cell r="E19">
            <v>65183</v>
          </cell>
          <cell r="F19">
            <v>0</v>
          </cell>
          <cell r="G19">
            <v>0</v>
          </cell>
          <cell r="H19">
            <v>0</v>
          </cell>
          <cell r="I19">
            <v>0</v>
          </cell>
          <cell r="J19">
            <v>79528</v>
          </cell>
        </row>
        <row r="20">
          <cell r="A20">
            <v>6</v>
          </cell>
          <cell r="B20">
            <v>12.02</v>
          </cell>
          <cell r="C20" t="str">
            <v>4.5" Half Block</v>
          </cell>
          <cell r="D20" t="str">
            <v>&lt;--------   F-3   -----------&gt;</v>
          </cell>
          <cell r="E20">
            <v>0</v>
          </cell>
          <cell r="F20">
            <v>0</v>
          </cell>
          <cell r="G20">
            <v>0</v>
          </cell>
          <cell r="H20">
            <v>0</v>
          </cell>
          <cell r="I20">
            <v>0</v>
          </cell>
          <cell r="J20" t="str">
            <v>F-3</v>
          </cell>
        </row>
        <row r="21">
          <cell r="A21">
            <v>7</v>
          </cell>
          <cell r="B21" t="str">
            <v>15DST</v>
          </cell>
          <cell r="C21" t="str">
            <v>6" Split Dbl Straight Terracotta</v>
          </cell>
          <cell r="D21">
            <v>40080</v>
          </cell>
          <cell r="E21">
            <v>1.6183000000000001</v>
          </cell>
          <cell r="F21">
            <v>2.5</v>
          </cell>
          <cell r="G21">
            <v>0.88169999999999993</v>
          </cell>
          <cell r="H21">
            <v>35338.536</v>
          </cell>
          <cell r="I21">
            <v>0</v>
          </cell>
          <cell r="J21">
            <v>1844</v>
          </cell>
        </row>
        <row r="22">
          <cell r="B22" t="str">
            <v>Factory license</v>
          </cell>
          <cell r="C22" t="str">
            <v>4.5" Siries Polished Block</v>
          </cell>
          <cell r="D22">
            <v>20900</v>
          </cell>
          <cell r="E22">
            <v>20900</v>
          </cell>
          <cell r="J22">
            <v>20900</v>
          </cell>
        </row>
        <row r="23">
          <cell r="A23" t="str">
            <v>a</v>
          </cell>
          <cell r="B23" t="str">
            <v>Being the sum of:</v>
          </cell>
          <cell r="C23" t="str">
            <v>6" Half block</v>
          </cell>
          <cell r="D23">
            <v>48120</v>
          </cell>
          <cell r="E23">
            <v>1</v>
          </cell>
          <cell r="F23">
            <v>0.60219999999999996</v>
          </cell>
          <cell r="G23">
            <v>0.7</v>
          </cell>
          <cell r="H23">
            <v>9.7799999999999998E-2</v>
          </cell>
          <cell r="I23">
            <v>9.7799999999999998E-2</v>
          </cell>
          <cell r="J23">
            <v>4706.1359999999995</v>
          </cell>
        </row>
        <row r="24">
          <cell r="A24">
            <v>8</v>
          </cell>
          <cell r="B24">
            <v>15.05</v>
          </cell>
          <cell r="C24" t="str">
            <v>6" quarter block</v>
          </cell>
          <cell r="D24">
            <v>0</v>
          </cell>
          <cell r="E24">
            <v>1</v>
          </cell>
          <cell r="F24">
            <v>0.30109999999999998</v>
          </cell>
          <cell r="G24">
            <v>1.3</v>
          </cell>
          <cell r="H24">
            <v>0.99890000000000012</v>
          </cell>
          <cell r="I24">
            <v>0.99890000000000012</v>
          </cell>
          <cell r="J24">
            <v>0</v>
          </cell>
        </row>
        <row r="25">
          <cell r="A25">
            <v>9</v>
          </cell>
          <cell r="B25" t="str">
            <v>Interest income from external sources</v>
          </cell>
          <cell r="C25">
            <v>0</v>
          </cell>
          <cell r="D25" t="str">
            <v>F- 21</v>
          </cell>
          <cell r="E25">
            <v>36522</v>
          </cell>
          <cell r="F25" t="str">
            <v>(x)</v>
          </cell>
          <cell r="G25">
            <v>4.4135</v>
          </cell>
          <cell r="H25">
            <v>40039.271999999997</v>
          </cell>
          <cell r="I25">
            <v>0</v>
          </cell>
        </row>
        <row r="26">
          <cell r="B26" t="str">
            <v>Sundry income from internal sources</v>
          </cell>
          <cell r="C26" t="str">
            <v>Fluted Block</v>
          </cell>
          <cell r="D26">
            <v>0</v>
          </cell>
          <cell r="E26">
            <v>19005</v>
          </cell>
          <cell r="F26" t="str">
            <v>(y)</v>
          </cell>
        </row>
        <row r="27">
          <cell r="A27">
            <v>9</v>
          </cell>
          <cell r="B27" t="str">
            <v>15F.01</v>
          </cell>
          <cell r="C27" t="str">
            <v xml:space="preserve">6" fluted full block </v>
          </cell>
          <cell r="D27">
            <v>52</v>
          </cell>
          <cell r="E27">
            <v>55527</v>
          </cell>
          <cell r="F27" t="str">
            <v>(a)</v>
          </cell>
          <cell r="G27">
            <v>1.3</v>
          </cell>
          <cell r="H27">
            <v>9.5600000000000129E-2</v>
          </cell>
          <cell r="I27">
            <v>9.5600000000000129E-2</v>
          </cell>
          <cell r="J27">
            <v>4.9712000000000067</v>
          </cell>
        </row>
        <row r="28">
          <cell r="A28">
            <v>10</v>
          </cell>
          <cell r="B28" t="str">
            <v>20F.01</v>
          </cell>
          <cell r="C28" t="str">
            <v>8" fluted full block</v>
          </cell>
          <cell r="D28">
            <v>19070</v>
          </cell>
          <cell r="E28">
            <v>1</v>
          </cell>
          <cell r="F28">
            <v>1.5410999999999999</v>
          </cell>
          <cell r="G28">
            <v>1.9</v>
          </cell>
          <cell r="H28">
            <v>0.3589</v>
          </cell>
          <cell r="I28">
            <v>0.3589</v>
          </cell>
          <cell r="J28">
            <v>6844.223</v>
          </cell>
        </row>
        <row r="29">
          <cell r="B29" t="str">
            <v>Note : (x) - The interest income from external sources is derived from other than intergrated related company or KGB group</v>
          </cell>
          <cell r="C29" t="str">
            <v>c</v>
          </cell>
          <cell r="D29">
            <v>199870</v>
          </cell>
          <cell r="E29">
            <v>199870</v>
          </cell>
          <cell r="H29">
            <v>275726.58770000003</v>
          </cell>
          <cell r="I29">
            <v>0</v>
          </cell>
          <cell r="J29">
            <v>199870</v>
          </cell>
        </row>
        <row r="30">
          <cell r="B30" t="str">
            <v>Note : (y) - The interest income from internal sources is derived from sales to staff, inter related company or KGB group</v>
          </cell>
          <cell r="C30" t="str">
            <v>8.0" Siries Block</v>
          </cell>
          <cell r="D30">
            <v>107101</v>
          </cell>
          <cell r="E30">
            <v>107101</v>
          </cell>
          <cell r="J30">
            <v>107101</v>
          </cell>
        </row>
        <row r="31">
          <cell r="A31">
            <v>11</v>
          </cell>
          <cell r="B31">
            <v>20.010000000000002</v>
          </cell>
          <cell r="C31" t="str">
            <v>8.0" Full Block (loading bearing)</v>
          </cell>
          <cell r="D31">
            <v>85018</v>
          </cell>
          <cell r="E31">
            <v>1</v>
          </cell>
          <cell r="F31">
            <v>1.29</v>
          </cell>
          <cell r="G31">
            <v>1.94</v>
          </cell>
          <cell r="H31">
            <v>0.64999999999999991</v>
          </cell>
          <cell r="I31">
            <v>0.64999999999999991</v>
          </cell>
          <cell r="J31">
            <v>55261.69999999999</v>
          </cell>
        </row>
        <row r="32">
          <cell r="A32">
            <v>12</v>
          </cell>
          <cell r="B32">
            <v>20.02</v>
          </cell>
          <cell r="C32" t="str">
            <v>8.0" Half Block</v>
          </cell>
          <cell r="D32">
            <v>22222</v>
          </cell>
          <cell r="E32">
            <v>1</v>
          </cell>
          <cell r="F32">
            <v>0.77059999999999995</v>
          </cell>
          <cell r="G32">
            <v>0.9</v>
          </cell>
          <cell r="H32">
            <v>0.12940000000000007</v>
          </cell>
          <cell r="I32">
            <v>0.12940000000000007</v>
          </cell>
          <cell r="J32">
            <v>2875.5268000000015</v>
          </cell>
        </row>
        <row r="33">
          <cell r="A33">
            <v>13</v>
          </cell>
          <cell r="B33">
            <v>20.14</v>
          </cell>
          <cell r="C33" t="str">
            <v>8.0" linted bond beam block</v>
          </cell>
          <cell r="D33">
            <v>1275</v>
          </cell>
          <cell r="E33">
            <v>1</v>
          </cell>
          <cell r="F33">
            <v>1.5410999999999999</v>
          </cell>
          <cell r="G33">
            <v>2.2999999999999998</v>
          </cell>
          <cell r="H33">
            <v>0.75889999999999991</v>
          </cell>
          <cell r="I33">
            <v>0.75889999999999991</v>
          </cell>
          <cell r="J33">
            <v>967.59749999999985</v>
          </cell>
        </row>
        <row r="34">
          <cell r="B34" t="str">
            <v>Note :</v>
          </cell>
          <cell r="C34" t="str">
            <v>As per the company management, there is no fixed price of each quantity stock. The price is negotiable based on quantity ordered</v>
          </cell>
          <cell r="D34">
            <v>4527</v>
          </cell>
          <cell r="E34">
            <v>4527</v>
          </cell>
          <cell r="J34">
            <v>4527</v>
          </cell>
        </row>
      </sheetData>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structions"/>
      <sheetName val="GL --&gt; Interim"/>
      <sheetName val="Interim --&gt; Top"/>
      <sheetName val="Top Summary"/>
      <sheetName val="GL Input Validations"/>
      <sheetName val="Scratchpad"/>
    </sheetNames>
    <sheetDataSet>
      <sheetData sheetId="0" refreshError="1"/>
      <sheetData sheetId="1" refreshError="1"/>
      <sheetData sheetId="2">
        <row r="4">
          <cell r="E4" t="str">
            <v>Cash</v>
          </cell>
        </row>
        <row r="5">
          <cell r="E5" t="str">
            <v>Cash at bank</v>
          </cell>
        </row>
        <row r="6">
          <cell r="E6" t="str">
            <v>Deposits and placements with financial institutions</v>
          </cell>
        </row>
        <row r="7">
          <cell r="E7" t="str">
            <v>Trade receivables</v>
          </cell>
        </row>
        <row r="8">
          <cell r="E8" t="str">
            <v>Prepayments</v>
          </cell>
        </row>
        <row r="9">
          <cell r="E9" t="str">
            <v>Interfund account</v>
          </cell>
        </row>
        <row r="10">
          <cell r="E10" t="str">
            <v>Other debtors</v>
          </cell>
        </row>
        <row r="11">
          <cell r="E11" t="str">
            <v>Other debtors - deposits</v>
          </cell>
        </row>
        <row r="12">
          <cell r="E12" t="str">
            <v>AR Debtors - Affiliated Companies</v>
          </cell>
        </row>
        <row r="13">
          <cell r="E13" t="str">
            <v>Due from Holding Company</v>
          </cell>
        </row>
        <row r="14">
          <cell r="E14" t="str">
            <v>Provision for bad and doubtful debts</v>
          </cell>
        </row>
        <row r="15">
          <cell r="E15" t="str">
            <v>Provision for bad and doubtful debts - Related Companies</v>
          </cell>
        </row>
        <row r="16">
          <cell r="E16" t="str">
            <v>Stocks - Consumables</v>
          </cell>
        </row>
        <row r="17">
          <cell r="E17" t="str">
            <v>Stocks - Promotional Items</v>
          </cell>
        </row>
        <row r="18">
          <cell r="E18" t="str">
            <v>Current Account - Overseas Operations</v>
          </cell>
        </row>
        <row r="19">
          <cell r="E19" t="str">
            <v>Intermember bank balances</v>
          </cell>
        </row>
        <row r="20">
          <cell r="E20" t="str">
            <v>Current Account - Subsidiaries</v>
          </cell>
        </row>
        <row r="21">
          <cell r="E21" t="str">
            <v>Loan/Advances -Subsidiaries</v>
          </cell>
        </row>
        <row r="22">
          <cell r="E22" t="str">
            <v>Loan/Advance - Holding/Ultimate Holding Co</v>
          </cell>
        </row>
        <row r="23">
          <cell r="E23" t="str">
            <v>Current Account - Fellow Subsidiaries</v>
          </cell>
        </row>
        <row r="24">
          <cell r="E24" t="str">
            <v>Loan/Advance - fellow subsidiaries</v>
          </cell>
        </row>
        <row r="25">
          <cell r="E25" t="str">
            <v>Current Account - Affiliated Companies</v>
          </cell>
        </row>
        <row r="26">
          <cell r="E26" t="str">
            <v>Loan/Advance - Affiliated Companies</v>
          </cell>
        </row>
        <row r="27">
          <cell r="E27" t="str">
            <v>Investment in Quoted Shares</v>
          </cell>
        </row>
        <row r="28">
          <cell r="E28" t="str">
            <v>Other Investments</v>
          </cell>
        </row>
        <row r="29">
          <cell r="E29" t="str">
            <v>Provision for diminution</v>
          </cell>
        </row>
        <row r="30">
          <cell r="E30" t="str">
            <v>Fixed Assets</v>
          </cell>
        </row>
        <row r="31">
          <cell r="E31" t="str">
            <v>Provision for depreciation</v>
          </cell>
        </row>
        <row r="32">
          <cell r="E32" t="str">
            <v>Deferred Expenditure</v>
          </cell>
        </row>
        <row r="33">
          <cell r="E33" t="str">
            <v>Unearned Premium Reserve</v>
          </cell>
        </row>
        <row r="34">
          <cell r="E34" t="str">
            <v>Due to Agents and Reinsurers</v>
          </cell>
        </row>
        <row r="35">
          <cell r="E35" t="str">
            <v>AP Creditors-Purchases-Subsidiary Co</v>
          </cell>
        </row>
        <row r="36">
          <cell r="E36" t="str">
            <v>AP Creditors-Purchases-Felllow Subsidiaries</v>
          </cell>
        </row>
        <row r="37">
          <cell r="E37" t="str">
            <v>Due to Holding Company</v>
          </cell>
        </row>
        <row r="38">
          <cell r="E38" t="str">
            <v>Accruals</v>
          </cell>
        </row>
        <row r="39">
          <cell r="E39" t="str">
            <v>Long term debt</v>
          </cell>
        </row>
        <row r="40">
          <cell r="E40" t="str">
            <v>Provision for Outstanding Claims</v>
          </cell>
        </row>
        <row r="41">
          <cell r="E41" t="str">
            <v>Other Creditors</v>
          </cell>
        </row>
        <row r="42">
          <cell r="E42" t="str">
            <v>Share Capital</v>
          </cell>
        </row>
        <row r="43">
          <cell r="E43" t="str">
            <v>Retained Profits</v>
          </cell>
        </row>
        <row r="44">
          <cell r="E44" t="str">
            <v>Operating Revenue</v>
          </cell>
        </row>
        <row r="45">
          <cell r="E45" t="str">
            <v>Non Operating Revenue</v>
          </cell>
        </row>
        <row r="46">
          <cell r="E46" t="str">
            <v>Personnel Cost</v>
          </cell>
        </row>
        <row r="47">
          <cell r="E47" t="str">
            <v>Establishment cost</v>
          </cell>
        </row>
        <row r="48">
          <cell r="E48" t="str">
            <v>Marketing Expenditure</v>
          </cell>
        </row>
        <row r="49">
          <cell r="E49" t="str">
            <v>Administrative and General Expenditure</v>
          </cell>
        </row>
        <row r="50">
          <cell r="E50" t="str">
            <v>Non Operating Expenses</v>
          </cell>
        </row>
        <row r="51">
          <cell r="E51" t="str">
            <v>Accrued discretionary compensation</v>
          </cell>
        </row>
        <row r="52">
          <cell r="E52" t="str">
            <v>Accrued product warranty reserve</v>
          </cell>
        </row>
        <row r="53">
          <cell r="E53" t="str">
            <v>Accrued product liability reserve</v>
          </cell>
        </row>
        <row r="54">
          <cell r="E54" t="str">
            <v>Accrued royalties payable</v>
          </cell>
        </row>
        <row r="55">
          <cell r="E55" t="str">
            <v>Accrued compensated absences</v>
          </cell>
        </row>
        <row r="56">
          <cell r="E56" t="str">
            <v>Amounts owed to related parties - ST</v>
          </cell>
        </row>
        <row r="57">
          <cell r="E57" t="str">
            <v>Interest payable</v>
          </cell>
        </row>
        <row r="58">
          <cell r="E58" t="str">
            <v>Taxes other than income</v>
          </cell>
        </row>
        <row r="59">
          <cell r="E59" t="str">
            <v>Dividends payable</v>
          </cell>
        </row>
        <row r="60">
          <cell r="E60" t="str">
            <v>Customer rebates</v>
          </cell>
        </row>
        <row r="61">
          <cell r="E61" t="str">
            <v>Other current liabilities</v>
          </cell>
        </row>
        <row r="62">
          <cell r="E62" t="str">
            <v>Income taxes payable</v>
          </cell>
        </row>
        <row r="63">
          <cell r="E63" t="str">
            <v>Current deferred income tax liabilities</v>
          </cell>
        </row>
        <row r="64">
          <cell r="E64" t="str">
            <v>Contingent liabilities</v>
          </cell>
        </row>
        <row r="65">
          <cell r="E65" t="str">
            <v>Long term debt</v>
          </cell>
        </row>
        <row r="66">
          <cell r="E66" t="str">
            <v>Capital lease obligations</v>
          </cell>
        </row>
        <row r="67">
          <cell r="E67" t="str">
            <v>Amounts owed to related parties - LT</v>
          </cell>
        </row>
        <row r="68">
          <cell r="E68" t="str">
            <v>Other long term obligations</v>
          </cell>
        </row>
        <row r="69">
          <cell r="E69" t="str">
            <v>Accr post-ret benefits/ pension oblig</v>
          </cell>
        </row>
        <row r="70">
          <cell r="E70" t="str">
            <v>Long term deferred income tax liab.</v>
          </cell>
        </row>
        <row r="71">
          <cell r="E71" t="str">
            <v>Deferred tax credits</v>
          </cell>
        </row>
        <row r="72">
          <cell r="E72" t="str">
            <v>Environmental reserves</v>
          </cell>
        </row>
        <row r="73">
          <cell r="E73" t="str">
            <v>Other liabilities and deferred credits</v>
          </cell>
        </row>
        <row r="74">
          <cell r="E74" t="str">
            <v>Common stock</v>
          </cell>
        </row>
        <row r="75">
          <cell r="E75" t="str">
            <v>Additional paid-in capital</v>
          </cell>
        </row>
        <row r="76">
          <cell r="E76" t="str">
            <v>Retained earnings</v>
          </cell>
        </row>
        <row r="77">
          <cell r="E77" t="str">
            <v>Preferred stock</v>
          </cell>
        </row>
        <row r="78">
          <cell r="E78" t="str">
            <v>Unrealized (gain) loss on securities</v>
          </cell>
        </row>
        <row r="79">
          <cell r="E79" t="str">
            <v>(Treasury stock)</v>
          </cell>
        </row>
        <row r="80">
          <cell r="E80" t="str">
            <v>Partnership equity</v>
          </cell>
        </row>
        <row r="81">
          <cell r="E81" t="str">
            <v>(Stock subscription receivable)</v>
          </cell>
        </row>
        <row r="82">
          <cell r="E82" t="str">
            <v>Cumulative translation adjustment</v>
          </cell>
        </row>
        <row r="83">
          <cell r="E83" t="str">
            <v>(ESOP debt)</v>
          </cell>
        </row>
        <row r="84">
          <cell r="E84" t="str">
            <v>Other equity</v>
          </cell>
        </row>
        <row r="85">
          <cell r="E85" t="str">
            <v>Gross Premiums</v>
          </cell>
        </row>
        <row r="86">
          <cell r="E86" t="str">
            <v>(Reinsurance Outwards)</v>
          </cell>
        </row>
        <row r="87">
          <cell r="E87" t="str">
            <v>Reinsurance Inwards</v>
          </cell>
        </row>
        <row r="88">
          <cell r="E88" t="str">
            <v>Commissions</v>
          </cell>
        </row>
        <row r="89">
          <cell r="E89" t="str">
            <v>Other Loss</v>
          </cell>
        </row>
        <row r="90">
          <cell r="E90" t="str">
            <v>Salaries &amp; employee benefit - expenses</v>
          </cell>
        </row>
        <row r="91">
          <cell r="E91" t="str">
            <v>Depreciation, deplet. and amortization</v>
          </cell>
        </row>
        <row r="92">
          <cell r="E92" t="str">
            <v>Warehousing expenses</v>
          </cell>
        </row>
        <row r="93">
          <cell r="E93" t="str">
            <v>Delivery expenses</v>
          </cell>
        </row>
        <row r="94">
          <cell r="E94" t="str">
            <v>Lease costs</v>
          </cell>
        </row>
        <row r="95">
          <cell r="E95" t="str">
            <v>Occupancy expense</v>
          </cell>
        </row>
        <row r="96">
          <cell r="E96" t="str">
            <v>Bad debt expense</v>
          </cell>
        </row>
        <row r="97">
          <cell r="E97" t="str">
            <v>Other operating expenses</v>
          </cell>
        </row>
        <row r="98">
          <cell r="E98" t="str">
            <v>Interest expense</v>
          </cell>
        </row>
        <row r="99">
          <cell r="E99" t="str">
            <v>Extraordinary items - gain</v>
          </cell>
        </row>
        <row r="100">
          <cell r="E100" t="str">
            <v>Extraordinary items - loss</v>
          </cell>
        </row>
        <row r="101">
          <cell r="E101" t="str">
            <v>Discontinued operations</v>
          </cell>
        </row>
        <row r="102">
          <cell r="E102" t="str">
            <v>Change in accounting principle</v>
          </cell>
        </row>
        <row r="103">
          <cell r="E103" t="str">
            <v>Interest income</v>
          </cell>
        </row>
        <row r="104">
          <cell r="E104" t="str">
            <v>Associated company income</v>
          </cell>
        </row>
        <row r="105">
          <cell r="E105" t="str">
            <v>Foreign exchange gain</v>
          </cell>
        </row>
        <row r="106">
          <cell r="E106" t="str">
            <v>Foreign exchange loss</v>
          </cell>
        </row>
        <row r="107">
          <cell r="E107" t="str">
            <v>Other income, net</v>
          </cell>
        </row>
        <row r="108">
          <cell r="E108" t="str">
            <v>Other expense</v>
          </cell>
        </row>
        <row r="109">
          <cell r="E109" t="str">
            <v>Tax on income</v>
          </cell>
        </row>
        <row r="110">
          <cell r="E110" t="str">
            <v>Investment Income</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theme="3" tint="0.39997558519241921"/>
    <pageSetUpPr fitToPage="1"/>
  </sheetPr>
  <dimension ref="B2:Y73"/>
  <sheetViews>
    <sheetView tabSelected="1" view="pageBreakPreview" topLeftCell="A31" zoomScale="60" workbookViewId="0">
      <selection activeCell="AB52" sqref="AB52"/>
    </sheetView>
  </sheetViews>
  <sheetFormatPr defaultRowHeight="15"/>
  <cols>
    <col min="1" max="1" width="2.140625" style="2" customWidth="1"/>
    <col min="2" max="2" width="20" style="2" customWidth="1"/>
    <col min="3" max="4" width="15.42578125" style="2" customWidth="1"/>
    <col min="5" max="5" width="19.5703125" style="2" customWidth="1"/>
    <col min="6" max="6" width="18.42578125" style="2" customWidth="1"/>
    <col min="7" max="7" width="15.85546875" style="3" customWidth="1"/>
    <col min="8" max="8" width="1.42578125" style="4" customWidth="1"/>
    <col min="9" max="9" width="15.85546875" style="2" customWidth="1"/>
    <col min="10" max="10" width="9.140625" style="2" customWidth="1"/>
    <col min="11" max="11" width="16.28515625" style="2" hidden="1" customWidth="1"/>
    <col min="12" max="13" width="14.85546875" style="2" hidden="1" customWidth="1"/>
    <col min="14" max="14" width="16.140625" style="2" hidden="1" customWidth="1"/>
    <col min="15" max="15" width="0" style="2" hidden="1" customWidth="1"/>
    <col min="16" max="16" width="11.5703125" style="2" customWidth="1"/>
    <col min="17" max="17" width="9.140625" style="2" customWidth="1"/>
    <col min="18" max="18" width="11.28515625" style="2" hidden="1" customWidth="1"/>
    <col min="19" max="24" width="9.140625" style="2" hidden="1" customWidth="1"/>
    <col min="25" max="16384" width="9.140625" style="2"/>
  </cols>
  <sheetData>
    <row r="2" spans="2:18" ht="15.75">
      <c r="B2" s="1" t="str">
        <f>+'[62]P&amp;L @ Q1'!B2</f>
        <v xml:space="preserve">PJBUMI BERHAD </v>
      </c>
    </row>
    <row r="3" spans="2:18" ht="15.75">
      <c r="B3" s="45" t="s">
        <v>119</v>
      </c>
    </row>
    <row r="4" spans="2:18" ht="15.75">
      <c r="B4" s="121" t="s">
        <v>132</v>
      </c>
    </row>
    <row r="5" spans="2:18" ht="15.75">
      <c r="B5" s="121"/>
    </row>
    <row r="6" spans="2:18" ht="15.75">
      <c r="B6" s="1" t="s">
        <v>117</v>
      </c>
    </row>
    <row r="7" spans="2:18" ht="15.75">
      <c r="B7" s="1" t="s">
        <v>133</v>
      </c>
      <c r="G7" s="5"/>
      <c r="H7" s="6"/>
      <c r="I7" s="7"/>
    </row>
    <row r="8" spans="2:18" ht="15.75">
      <c r="B8" s="1"/>
      <c r="G8" s="5"/>
    </row>
    <row r="9" spans="2:18" ht="15.75">
      <c r="G9" s="8" t="s">
        <v>0</v>
      </c>
      <c r="H9" s="9"/>
      <c r="I9" s="10" t="s">
        <v>0</v>
      </c>
    </row>
    <row r="10" spans="2:18" ht="15.75">
      <c r="G10" s="11" t="s">
        <v>130</v>
      </c>
      <c r="H10" s="12"/>
      <c r="I10" s="11" t="s">
        <v>131</v>
      </c>
    </row>
    <row r="11" spans="2:18" ht="15.75">
      <c r="G11" s="13" t="s">
        <v>1</v>
      </c>
      <c r="H11" s="14"/>
      <c r="I11" s="15" t="s">
        <v>1</v>
      </c>
    </row>
    <row r="12" spans="2:18" ht="15.75">
      <c r="G12" s="15" t="s">
        <v>2</v>
      </c>
      <c r="H12" s="14"/>
      <c r="I12" s="15" t="s">
        <v>3</v>
      </c>
    </row>
    <row r="13" spans="2:18" ht="15.75">
      <c r="G13" s="16"/>
      <c r="H13" s="17"/>
      <c r="I13" s="18"/>
    </row>
    <row r="14" spans="2:18" ht="15.75">
      <c r="B14" s="1" t="s">
        <v>4</v>
      </c>
      <c r="G14" s="16"/>
      <c r="H14" s="17"/>
      <c r="I14" s="1"/>
    </row>
    <row r="15" spans="2:18" ht="9.75" customHeight="1">
      <c r="B15" s="1"/>
      <c r="G15" s="16"/>
      <c r="H15" s="17"/>
      <c r="I15" s="1"/>
    </row>
    <row r="16" spans="2:18">
      <c r="B16" s="2" t="s">
        <v>5</v>
      </c>
      <c r="G16" s="19">
        <v>16025</v>
      </c>
      <c r="H16" s="20"/>
      <c r="I16" s="21">
        <v>16568</v>
      </c>
      <c r="K16" s="22">
        <f>I16-G16</f>
        <v>543</v>
      </c>
      <c r="P16" s="23"/>
      <c r="R16" s="23"/>
    </row>
    <row r="17" spans="2:25">
      <c r="B17" s="2" t="s">
        <v>6</v>
      </c>
      <c r="G17" s="24">
        <v>10587</v>
      </c>
      <c r="H17" s="20"/>
      <c r="I17" s="25">
        <v>11032</v>
      </c>
      <c r="K17" s="22"/>
      <c r="P17" s="23"/>
      <c r="R17" s="23"/>
    </row>
    <row r="18" spans="2:25">
      <c r="B18" s="2" t="s">
        <v>7</v>
      </c>
      <c r="G18" s="24">
        <v>35942</v>
      </c>
      <c r="H18" s="20"/>
      <c r="I18" s="25">
        <v>35942</v>
      </c>
      <c r="K18" s="22"/>
      <c r="P18" s="23"/>
      <c r="R18" s="22"/>
    </row>
    <row r="19" spans="2:25" hidden="1">
      <c r="B19" s="2" t="s">
        <v>8</v>
      </c>
      <c r="G19" s="26">
        <f>'[63]BS Q1''08'!$AG$10/1000</f>
        <v>1.7999999940388988E-4</v>
      </c>
      <c r="H19" s="20"/>
      <c r="I19" s="25">
        <v>0</v>
      </c>
      <c r="K19" s="22"/>
    </row>
    <row r="20" spans="2:25" hidden="1">
      <c r="B20" s="2" t="s">
        <v>7</v>
      </c>
      <c r="G20" s="24">
        <f>'[63]BS Q1''08'!$AG$15/1000</f>
        <v>0</v>
      </c>
      <c r="H20" s="20"/>
      <c r="I20" s="25">
        <v>0</v>
      </c>
      <c r="K20" s="22">
        <f>I20-G20</f>
        <v>0</v>
      </c>
    </row>
    <row r="21" spans="2:25" hidden="1">
      <c r="B21" s="2" t="s">
        <v>9</v>
      </c>
      <c r="G21" s="24">
        <f>'[63]BS Q1''08'!$AG$17/1000</f>
        <v>0</v>
      </c>
      <c r="H21" s="20"/>
      <c r="I21" s="25">
        <v>0</v>
      </c>
      <c r="K21" s="22"/>
    </row>
    <row r="22" spans="2:25" ht="5.25" customHeight="1">
      <c r="B22" s="1"/>
      <c r="G22" s="19"/>
      <c r="H22" s="20"/>
      <c r="I22" s="27"/>
    </row>
    <row r="23" spans="2:25" ht="15.75">
      <c r="B23" s="1" t="s">
        <v>10</v>
      </c>
      <c r="G23" s="28">
        <f>SUM(G16:G21)</f>
        <v>62554.000180000003</v>
      </c>
      <c r="H23" s="20"/>
      <c r="I23" s="28">
        <f>SUM(I16:I21)</f>
        <v>63542</v>
      </c>
    </row>
    <row r="24" spans="2:25" ht="15.75">
      <c r="B24" s="1"/>
      <c r="G24" s="5"/>
      <c r="H24" s="20"/>
      <c r="I24" s="29"/>
    </row>
    <row r="25" spans="2:25">
      <c r="B25" s="2" t="s">
        <v>11</v>
      </c>
      <c r="G25" s="19">
        <v>987</v>
      </c>
      <c r="H25" s="20"/>
      <c r="I25" s="21">
        <v>1879</v>
      </c>
      <c r="K25" s="22">
        <f>I25-G25</f>
        <v>892</v>
      </c>
      <c r="P25" s="23"/>
      <c r="R25" s="22"/>
    </row>
    <row r="26" spans="2:25">
      <c r="B26" s="2" t="s">
        <v>12</v>
      </c>
      <c r="G26" s="24">
        <v>7725</v>
      </c>
      <c r="H26" s="20"/>
      <c r="I26" s="25">
        <v>7324</v>
      </c>
      <c r="K26" s="22">
        <f>I26-G26</f>
        <v>-401</v>
      </c>
      <c r="P26" s="23"/>
      <c r="R26" s="22"/>
    </row>
    <row r="27" spans="2:25">
      <c r="B27" s="2" t="s">
        <v>13</v>
      </c>
      <c r="G27" s="24">
        <v>811</v>
      </c>
      <c r="H27" s="20"/>
      <c r="I27" s="25">
        <v>1512</v>
      </c>
      <c r="K27" s="22">
        <f>I27-G27</f>
        <v>701</v>
      </c>
      <c r="P27" s="23"/>
      <c r="R27" s="22"/>
      <c r="Y27" s="23"/>
    </row>
    <row r="28" spans="2:25">
      <c r="B28" s="2" t="s">
        <v>14</v>
      </c>
      <c r="G28" s="24">
        <v>120</v>
      </c>
      <c r="H28" s="20"/>
      <c r="I28" s="25">
        <v>32</v>
      </c>
      <c r="K28" s="22"/>
      <c r="P28" s="23"/>
      <c r="R28" s="22"/>
    </row>
    <row r="29" spans="2:25">
      <c r="B29" s="2" t="s">
        <v>15</v>
      </c>
      <c r="G29" s="24">
        <v>1028</v>
      </c>
      <c r="H29" s="20"/>
      <c r="I29" s="25">
        <v>825</v>
      </c>
      <c r="K29" s="22"/>
      <c r="P29" s="23"/>
      <c r="R29" s="22"/>
    </row>
    <row r="30" spans="2:25">
      <c r="B30" s="2" t="s">
        <v>114</v>
      </c>
      <c r="G30" s="30">
        <v>0</v>
      </c>
      <c r="H30" s="20"/>
      <c r="I30" s="25">
        <v>0</v>
      </c>
      <c r="K30" s="22"/>
      <c r="P30" s="23"/>
      <c r="R30" s="22"/>
    </row>
    <row r="31" spans="2:25" ht="5.25" customHeight="1">
      <c r="G31" s="19"/>
      <c r="H31" s="20"/>
      <c r="I31" s="21"/>
      <c r="K31" s="22"/>
      <c r="P31" s="23"/>
      <c r="R31" s="22"/>
    </row>
    <row r="32" spans="2:25" ht="15.75">
      <c r="B32" s="1" t="s">
        <v>17</v>
      </c>
      <c r="G32" s="28">
        <f>SUM(G25:G31)</f>
        <v>10671</v>
      </c>
      <c r="H32" s="20"/>
      <c r="I32" s="28">
        <f>SUM(I25:I31)</f>
        <v>11572</v>
      </c>
      <c r="L32" s="33">
        <f>G32+G23</f>
        <v>73225.000180000003</v>
      </c>
      <c r="M32" s="34">
        <f>157355</f>
        <v>157355</v>
      </c>
      <c r="N32" s="33">
        <f>L32-M32</f>
        <v>-84129.999819999997</v>
      </c>
    </row>
    <row r="33" spans="2:9" ht="15.75">
      <c r="B33" s="1"/>
      <c r="G33" s="35"/>
      <c r="H33" s="20"/>
      <c r="I33" s="20"/>
    </row>
    <row r="34" spans="2:9" ht="16.5" thickBot="1">
      <c r="B34" s="1" t="s">
        <v>18</v>
      </c>
      <c r="G34" s="36">
        <f>G23+G32</f>
        <v>73225.000180000003</v>
      </c>
      <c r="H34" s="20"/>
      <c r="I34" s="36">
        <f>I23+I32</f>
        <v>75114</v>
      </c>
    </row>
    <row r="35" spans="2:9" ht="18.75" customHeight="1" thickTop="1">
      <c r="B35" s="1"/>
      <c r="G35" s="35"/>
      <c r="H35" s="20"/>
      <c r="I35" s="20"/>
    </row>
    <row r="36" spans="2:9" ht="15.75">
      <c r="B36" s="1" t="s">
        <v>19</v>
      </c>
      <c r="G36" s="35"/>
      <c r="H36" s="20"/>
      <c r="I36" s="20"/>
    </row>
    <row r="37" spans="2:9" ht="9" customHeight="1">
      <c r="B37" s="1"/>
      <c r="G37" s="35"/>
      <c r="H37" s="20"/>
      <c r="I37" s="20"/>
    </row>
    <row r="38" spans="2:9">
      <c r="B38" s="2" t="s">
        <v>20</v>
      </c>
      <c r="G38" s="19">
        <v>50000</v>
      </c>
      <c r="H38" s="20"/>
      <c r="I38" s="27">
        <v>50000</v>
      </c>
    </row>
    <row r="39" spans="2:9">
      <c r="B39" s="2" t="s">
        <v>21</v>
      </c>
      <c r="G39" s="24">
        <f>3473+2000</f>
        <v>5473</v>
      </c>
      <c r="H39" s="20"/>
      <c r="I39" s="32">
        <v>5473</v>
      </c>
    </row>
    <row r="40" spans="2:9">
      <c r="B40" s="2" t="s">
        <v>22</v>
      </c>
      <c r="G40" s="30">
        <v>-28054</v>
      </c>
      <c r="H40" s="20"/>
      <c r="I40" s="28">
        <v>-26311</v>
      </c>
    </row>
    <row r="41" spans="2:9" ht="6.75" customHeight="1">
      <c r="G41" s="24"/>
      <c r="H41" s="20"/>
      <c r="I41" s="32"/>
    </row>
    <row r="42" spans="2:9">
      <c r="B42" s="2" t="s">
        <v>23</v>
      </c>
      <c r="G42" s="32">
        <f>SUM(G38:G40)</f>
        <v>27419</v>
      </c>
      <c r="H42" s="20"/>
      <c r="I42" s="32">
        <f>SUM(I38:I40)</f>
        <v>29162</v>
      </c>
    </row>
    <row r="43" spans="2:9">
      <c r="B43" s="2" t="s">
        <v>120</v>
      </c>
      <c r="G43" s="30">
        <f>'[63]BS Q1''08'!$AG$83/1000</f>
        <v>0</v>
      </c>
      <c r="H43" s="20"/>
      <c r="I43" s="28">
        <v>0</v>
      </c>
    </row>
    <row r="44" spans="2:9" ht="7.5" customHeight="1">
      <c r="B44" s="1"/>
      <c r="G44" s="24"/>
      <c r="H44" s="20"/>
      <c r="I44" s="32"/>
    </row>
    <row r="45" spans="2:9" ht="15.75">
      <c r="B45" s="1" t="s">
        <v>24</v>
      </c>
      <c r="G45" s="28">
        <f>SUM(G42:G43)</f>
        <v>27419</v>
      </c>
      <c r="H45" s="20"/>
      <c r="I45" s="28">
        <f>SUM(I42:I43)</f>
        <v>29162</v>
      </c>
    </row>
    <row r="46" spans="2:9" ht="15.75">
      <c r="B46" s="1"/>
      <c r="G46" s="35"/>
      <c r="H46" s="20"/>
      <c r="I46" s="20"/>
    </row>
    <row r="47" spans="2:9" ht="15.75">
      <c r="B47" s="1" t="s">
        <v>25</v>
      </c>
      <c r="G47" s="35"/>
      <c r="H47" s="20"/>
      <c r="I47" s="20"/>
    </row>
    <row r="48" spans="2:9" ht="6.75" customHeight="1">
      <c r="B48" s="1"/>
      <c r="G48" s="35"/>
      <c r="H48" s="20"/>
      <c r="I48" s="20"/>
    </row>
    <row r="49" spans="2:25">
      <c r="B49" s="2" t="s">
        <v>26</v>
      </c>
      <c r="G49" s="27">
        <v>10542</v>
      </c>
      <c r="H49" s="20"/>
      <c r="I49" s="27">
        <v>9354</v>
      </c>
      <c r="P49" s="23"/>
      <c r="R49" s="23"/>
    </row>
    <row r="50" spans="2:25">
      <c r="B50" s="2" t="s">
        <v>27</v>
      </c>
      <c r="G50" s="28">
        <v>0</v>
      </c>
      <c r="H50" s="20"/>
      <c r="I50" s="28">
        <v>0</v>
      </c>
      <c r="P50" s="23"/>
      <c r="R50" s="23"/>
    </row>
    <row r="51" spans="2:25" ht="6.75" customHeight="1">
      <c r="G51" s="24"/>
      <c r="H51" s="20"/>
      <c r="I51" s="32"/>
    </row>
    <row r="52" spans="2:25" ht="15.75">
      <c r="B52" s="1" t="s">
        <v>28</v>
      </c>
      <c r="G52" s="30">
        <f>SUM(G49:G50)</f>
        <v>10542</v>
      </c>
      <c r="H52" s="20"/>
      <c r="I52" s="28">
        <f>SUM(I49:I50)</f>
        <v>9354</v>
      </c>
    </row>
    <row r="53" spans="2:25" ht="15.75">
      <c r="B53" s="1"/>
      <c r="G53" s="35"/>
      <c r="H53" s="20"/>
      <c r="I53" s="20"/>
    </row>
    <row r="54" spans="2:25" ht="15.75">
      <c r="B54" s="1" t="s">
        <v>29</v>
      </c>
      <c r="F54" s="7"/>
      <c r="G54" s="35"/>
      <c r="H54" s="37"/>
      <c r="I54" s="37"/>
      <c r="J54" s="7"/>
      <c r="L54" s="22">
        <f>G63</f>
        <v>35264</v>
      </c>
      <c r="M54" s="2">
        <v>79573</v>
      </c>
      <c r="N54" s="22">
        <f>L54-M54</f>
        <v>-44309</v>
      </c>
    </row>
    <row r="55" spans="2:25" ht="6.75" customHeight="1">
      <c r="B55" s="1"/>
      <c r="F55" s="7"/>
      <c r="G55" s="35"/>
      <c r="H55" s="37"/>
      <c r="I55" s="37"/>
      <c r="J55" s="7"/>
      <c r="L55" s="22">
        <f>I63</f>
        <v>36598</v>
      </c>
      <c r="M55" s="2">
        <v>60472</v>
      </c>
      <c r="N55" s="22">
        <f>L55-M55</f>
        <v>-23874</v>
      </c>
    </row>
    <row r="56" spans="2:25">
      <c r="B56" s="2" t="s">
        <v>27</v>
      </c>
      <c r="F56" s="7"/>
      <c r="G56" s="19">
        <v>26040</v>
      </c>
      <c r="H56" s="20"/>
      <c r="I56" s="21">
        <v>23702</v>
      </c>
      <c r="J56" s="7"/>
      <c r="K56" s="22">
        <f>G56-I56</f>
        <v>2338</v>
      </c>
      <c r="P56" s="23"/>
      <c r="R56" s="23"/>
      <c r="S56" s="23"/>
    </row>
    <row r="57" spans="2:25">
      <c r="B57" s="2" t="s">
        <v>26</v>
      </c>
      <c r="F57" s="7"/>
      <c r="G57" s="24">
        <v>2565</v>
      </c>
      <c r="H57" s="20"/>
      <c r="I57" s="25">
        <v>2652</v>
      </c>
      <c r="J57" s="7"/>
      <c r="K57" s="22">
        <f>G57-I57</f>
        <v>-87</v>
      </c>
      <c r="P57" s="23"/>
      <c r="R57" s="23"/>
      <c r="Y57" s="23"/>
    </row>
    <row r="58" spans="2:25">
      <c r="B58" s="2" t="s">
        <v>30</v>
      </c>
      <c r="F58" s="7"/>
      <c r="G58" s="30">
        <v>6659</v>
      </c>
      <c r="H58" s="20"/>
      <c r="I58" s="31">
        <v>7566</v>
      </c>
      <c r="J58" s="7"/>
      <c r="K58" s="22"/>
      <c r="P58" s="23"/>
      <c r="R58" s="23"/>
    </row>
    <row r="59" spans="2:25">
      <c r="F59" s="7"/>
      <c r="G59" s="24">
        <f>SUM(G56:G58)</f>
        <v>35264</v>
      </c>
      <c r="H59" s="20"/>
      <c r="I59" s="25">
        <f>SUM(I56:I58)</f>
        <v>33920</v>
      </c>
      <c r="J59" s="7"/>
      <c r="K59" s="22">
        <f>G59-I59</f>
        <v>1344</v>
      </c>
      <c r="M59" s="2">
        <v>42380</v>
      </c>
    </row>
    <row r="60" spans="2:25" ht="6.75" customHeight="1">
      <c r="F60" s="7"/>
      <c r="G60" s="24"/>
      <c r="H60" s="20"/>
      <c r="I60" s="25"/>
      <c r="J60" s="7"/>
      <c r="K60" s="22">
        <f>G60-I60</f>
        <v>0</v>
      </c>
      <c r="M60" s="2">
        <v>29942</v>
      </c>
    </row>
    <row r="61" spans="2:25">
      <c r="B61" s="2" t="s">
        <v>31</v>
      </c>
      <c r="E61" s="22"/>
      <c r="F61" s="38"/>
      <c r="G61" s="24">
        <v>0</v>
      </c>
      <c r="H61" s="20"/>
      <c r="I61" s="25">
        <v>2678</v>
      </c>
      <c r="J61" s="7"/>
      <c r="K61" s="22">
        <f>G61-I61</f>
        <v>-2678</v>
      </c>
      <c r="L61" s="39"/>
      <c r="M61" s="39">
        <v>2679</v>
      </c>
      <c r="N61" s="40"/>
      <c r="P61" s="23"/>
      <c r="R61" s="23"/>
    </row>
    <row r="62" spans="2:25" s="4" customFormat="1" ht="6.75" customHeight="1">
      <c r="B62" s="17"/>
      <c r="F62" s="6"/>
      <c r="G62" s="27"/>
      <c r="H62" s="20"/>
      <c r="I62" s="27"/>
      <c r="J62" s="6"/>
      <c r="M62" s="4">
        <f>SUM(M59:M61)</f>
        <v>75001</v>
      </c>
    </row>
    <row r="63" spans="2:25" ht="15.75">
      <c r="B63" s="1" t="s">
        <v>32</v>
      </c>
      <c r="F63" s="7"/>
      <c r="G63" s="31">
        <f>SUM(G59:G61)</f>
        <v>35264</v>
      </c>
      <c r="H63" s="37"/>
      <c r="I63" s="31">
        <f>SUM(I59:I61)</f>
        <v>36598</v>
      </c>
      <c r="J63" s="7"/>
      <c r="K63" s="22"/>
      <c r="N63" s="2">
        <f>99300+59</f>
        <v>99359</v>
      </c>
    </row>
    <row r="64" spans="2:25" ht="15.75">
      <c r="B64" s="1"/>
      <c r="G64" s="5"/>
      <c r="H64" s="20"/>
      <c r="I64" s="29"/>
      <c r="K64" s="22"/>
      <c r="N64" s="2">
        <v>44609</v>
      </c>
    </row>
    <row r="65" spans="2:21" ht="16.5" thickBot="1">
      <c r="B65" s="1" t="s">
        <v>33</v>
      </c>
      <c r="G65" s="36">
        <f>G45+G52+G63</f>
        <v>73225</v>
      </c>
      <c r="H65" s="20"/>
      <c r="I65" s="36">
        <f>I45+I52+I63</f>
        <v>75114</v>
      </c>
      <c r="K65" s="22"/>
      <c r="N65" s="41">
        <v>7502</v>
      </c>
    </row>
    <row r="66" spans="2:21" ht="15.75" thickTop="1">
      <c r="G66" s="35"/>
      <c r="H66" s="20"/>
      <c r="I66" s="20"/>
      <c r="K66" s="22"/>
      <c r="N66" s="2">
        <f>SUM(N63:N65)</f>
        <v>151470</v>
      </c>
      <c r="P66" s="22"/>
      <c r="Q66" s="22"/>
    </row>
    <row r="67" spans="2:21">
      <c r="F67" s="22"/>
      <c r="G67" s="42"/>
      <c r="H67" s="20"/>
      <c r="I67" s="20"/>
      <c r="K67" s="22"/>
      <c r="N67" s="41">
        <v>-27032</v>
      </c>
    </row>
    <row r="68" spans="2:21">
      <c r="G68" s="35"/>
      <c r="H68" s="20"/>
      <c r="I68" s="20"/>
      <c r="K68" s="22"/>
      <c r="N68" s="2">
        <f>SUM(N66:N67)</f>
        <v>124438</v>
      </c>
    </row>
    <row r="69" spans="2:21" ht="15.75" thickBot="1">
      <c r="B69" s="2" t="s">
        <v>34</v>
      </c>
      <c r="G69" s="43">
        <f>G45/G38</f>
        <v>0.54837999999999998</v>
      </c>
      <c r="I69" s="43">
        <f>I45/I38</f>
        <v>0.58323999999999998</v>
      </c>
      <c r="N69" s="22">
        <f>L32</f>
        <v>73225.000180000003</v>
      </c>
      <c r="Q69" s="49"/>
    </row>
    <row r="70" spans="2:21" ht="16.5" thickTop="1">
      <c r="B70" s="17"/>
      <c r="C70" s="4"/>
      <c r="D70" s="4"/>
      <c r="E70" s="4"/>
      <c r="F70" s="4"/>
      <c r="G70" s="35"/>
      <c r="H70" s="20"/>
      <c r="I70" s="20"/>
      <c r="N70" s="22">
        <f>N68-N69</f>
        <v>51212.999819999997</v>
      </c>
      <c r="P70" s="22"/>
      <c r="Q70" s="22"/>
      <c r="U70" s="22"/>
    </row>
    <row r="71" spans="2:21" ht="15.75">
      <c r="B71" s="17"/>
      <c r="C71" s="4"/>
      <c r="D71" s="4"/>
      <c r="E71" s="4"/>
      <c r="F71" s="4"/>
      <c r="G71" s="35"/>
      <c r="H71" s="20"/>
      <c r="I71" s="37"/>
      <c r="K71" s="22">
        <f>G71-I71</f>
        <v>0</v>
      </c>
    </row>
    <row r="72" spans="2:21" ht="15.75">
      <c r="B72" s="17"/>
      <c r="C72" s="4"/>
      <c r="D72" s="4"/>
      <c r="E72" s="4"/>
      <c r="F72" s="4"/>
      <c r="G72" s="35"/>
      <c r="H72" s="20"/>
      <c r="I72" s="37"/>
      <c r="K72" s="22">
        <f>G72-I72</f>
        <v>0</v>
      </c>
    </row>
    <row r="73" spans="2:21" ht="15.75">
      <c r="B73" s="17"/>
      <c r="C73" s="4"/>
      <c r="D73" s="4"/>
      <c r="E73" s="4"/>
      <c r="F73" s="44"/>
      <c r="G73" s="35"/>
      <c r="H73" s="20"/>
      <c r="I73" s="37"/>
      <c r="K73" s="22">
        <f>G73-I73</f>
        <v>0</v>
      </c>
    </row>
  </sheetData>
  <phoneticPr fontId="0" type="noConversion"/>
  <pageMargins left="1.01" right="0.75" top="0.69" bottom="0.45" header="0.5" footer="0.37"/>
  <pageSetup paperSize="9" scale="62" orientation="portrait" verticalDpi="300" r:id="rId1"/>
  <headerFooter alignWithMargins="0">
    <oddHeader>&amp;R&amp;"Arial,Bold"Appendix  1a</oddHeader>
  </headerFooter>
  <rowBreaks count="1" manualBreakCount="1">
    <brk id="67" max="16383" man="1"/>
  </rowBreaks>
  <drawing r:id="rId2"/>
</worksheet>
</file>

<file path=xl/worksheets/sheet2.xml><?xml version="1.0" encoding="utf-8"?>
<worksheet xmlns="http://schemas.openxmlformats.org/spreadsheetml/2006/main" xmlns:r="http://schemas.openxmlformats.org/officeDocument/2006/relationships">
  <sheetPr>
    <tabColor theme="3" tint="0.39997558519241921"/>
  </sheetPr>
  <dimension ref="B2:S67"/>
  <sheetViews>
    <sheetView view="pageBreakPreview" zoomScale="60" workbookViewId="0">
      <selection activeCell="O15" sqref="O15:R15"/>
    </sheetView>
  </sheetViews>
  <sheetFormatPr defaultRowHeight="15"/>
  <cols>
    <col min="1" max="1" width="2.140625" style="2" customWidth="1"/>
    <col min="2" max="2" width="13.85546875" style="2" customWidth="1"/>
    <col min="3" max="3" width="13.5703125" style="2" customWidth="1"/>
    <col min="4" max="5" width="14.5703125" style="2" customWidth="1"/>
    <col min="6" max="6" width="14" style="2" customWidth="1"/>
    <col min="7" max="7" width="1" style="4" customWidth="1"/>
    <col min="8" max="8" width="14.140625" style="2" customWidth="1"/>
    <col min="9" max="9" width="1.140625" style="2" customWidth="1"/>
    <col min="10" max="10" width="14" style="2" customWidth="1"/>
    <col min="11" max="11" width="1.140625" style="4" customWidth="1"/>
    <col min="12" max="12" width="14" style="2" customWidth="1"/>
    <col min="13" max="13" width="3.28515625" style="2" customWidth="1"/>
    <col min="14" max="14" width="17.28515625" style="2" hidden="1" customWidth="1"/>
    <col min="15" max="15" width="13.85546875" style="2" customWidth="1"/>
    <col min="16" max="16384" width="9.140625" style="2"/>
  </cols>
  <sheetData>
    <row r="2" spans="2:17" ht="15.75">
      <c r="B2" s="1" t="s">
        <v>35</v>
      </c>
    </row>
    <row r="3" spans="2:17" ht="15.75">
      <c r="B3" s="45" t="s">
        <v>119</v>
      </c>
      <c r="G3" s="3"/>
      <c r="H3" s="4"/>
      <c r="K3" s="2"/>
    </row>
    <row r="4" spans="2:17" ht="15.75">
      <c r="B4" s="121" t="s">
        <v>132</v>
      </c>
      <c r="G4" s="3"/>
      <c r="H4" s="4"/>
      <c r="K4" s="2"/>
    </row>
    <row r="5" spans="2:17" ht="15.75">
      <c r="B5" s="121"/>
      <c r="G5" s="3"/>
      <c r="H5" s="4"/>
      <c r="K5" s="2"/>
    </row>
    <row r="6" spans="2:17" ht="15.75">
      <c r="B6" s="1" t="s">
        <v>118</v>
      </c>
    </row>
    <row r="7" spans="2:17" ht="15.75">
      <c r="B7" s="1" t="s">
        <v>116</v>
      </c>
      <c r="F7" s="7"/>
      <c r="G7" s="6"/>
      <c r="H7" s="7"/>
      <c r="I7" s="7"/>
      <c r="J7" s="7"/>
      <c r="K7" s="6"/>
      <c r="L7" s="7"/>
    </row>
    <row r="8" spans="2:17">
      <c r="F8" s="7"/>
      <c r="G8" s="6"/>
      <c r="H8" s="7"/>
      <c r="I8" s="7"/>
      <c r="J8" s="7"/>
    </row>
    <row r="9" spans="2:17" ht="15.75">
      <c r="F9" s="122" t="s">
        <v>36</v>
      </c>
      <c r="G9" s="122"/>
      <c r="H9" s="122"/>
      <c r="I9" s="45"/>
      <c r="J9" s="122" t="s">
        <v>105</v>
      </c>
      <c r="K9" s="122"/>
      <c r="L9" s="122"/>
      <c r="N9" s="10" t="s">
        <v>36</v>
      </c>
      <c r="O9" s="46"/>
      <c r="P9" s="46"/>
    </row>
    <row r="10" spans="2:17" ht="15.75">
      <c r="F10" s="11" t="s">
        <v>130</v>
      </c>
      <c r="G10" s="12"/>
      <c r="H10" s="11" t="s">
        <v>131</v>
      </c>
      <c r="I10" s="11"/>
      <c r="J10" s="11" t="str">
        <f>F10</f>
        <v>31.03.12</v>
      </c>
      <c r="K10" s="12"/>
      <c r="L10" s="11" t="str">
        <f>H10</f>
        <v>31.03.11</v>
      </c>
      <c r="N10" s="11" t="s">
        <v>37</v>
      </c>
    </row>
    <row r="11" spans="2:17" ht="15.75">
      <c r="F11" s="15" t="s">
        <v>1</v>
      </c>
      <c r="G11" s="14"/>
      <c r="H11" s="15" t="s">
        <v>1</v>
      </c>
      <c r="I11" s="15"/>
      <c r="J11" s="15" t="s">
        <v>1</v>
      </c>
      <c r="K11" s="14"/>
      <c r="L11" s="15" t="s">
        <v>1</v>
      </c>
      <c r="N11" s="15" t="s">
        <v>1</v>
      </c>
      <c r="O11" s="29"/>
      <c r="P11" s="22"/>
      <c r="Q11" s="40"/>
    </row>
    <row r="12" spans="2:17" ht="15.75">
      <c r="F12" s="15" t="s">
        <v>2</v>
      </c>
      <c r="G12" s="14"/>
      <c r="H12" s="15" t="s">
        <v>3</v>
      </c>
      <c r="I12" s="15"/>
      <c r="J12" s="15" t="s">
        <v>2</v>
      </c>
      <c r="K12" s="14"/>
      <c r="L12" s="15" t="s">
        <v>3</v>
      </c>
      <c r="N12" s="15" t="s">
        <v>2</v>
      </c>
    </row>
    <row r="13" spans="2:17">
      <c r="F13" s="7"/>
    </row>
    <row r="14" spans="2:17">
      <c r="F14" s="7"/>
    </row>
    <row r="15" spans="2:17">
      <c r="B15" s="2" t="s">
        <v>38</v>
      </c>
      <c r="F15" s="47">
        <v>4317</v>
      </c>
      <c r="G15" s="37"/>
      <c r="H15" s="47">
        <v>5794</v>
      </c>
      <c r="I15" s="47"/>
      <c r="J15" s="47">
        <v>4317</v>
      </c>
      <c r="K15" s="37"/>
      <c r="L15" s="47">
        <v>5794</v>
      </c>
      <c r="M15" s="22"/>
      <c r="N15" s="47">
        <v>3268.8725399999998</v>
      </c>
      <c r="O15" s="48"/>
      <c r="P15" s="119"/>
      <c r="Q15" s="50"/>
    </row>
    <row r="16" spans="2:17">
      <c r="F16" s="47"/>
      <c r="G16" s="37"/>
      <c r="H16" s="47"/>
      <c r="I16" s="47"/>
      <c r="J16" s="47"/>
      <c r="K16" s="37"/>
      <c r="L16" s="47"/>
      <c r="N16" s="47"/>
      <c r="O16" s="48"/>
    </row>
    <row r="17" spans="2:19">
      <c r="B17" s="2" t="s">
        <v>39</v>
      </c>
      <c r="F17" s="47">
        <v>-4452</v>
      </c>
      <c r="G17" s="37"/>
      <c r="H17" s="47">
        <v>-5015</v>
      </c>
      <c r="I17" s="47"/>
      <c r="J17" s="47">
        <v>-4452</v>
      </c>
      <c r="K17" s="37"/>
      <c r="L17" s="47">
        <v>-5015</v>
      </c>
      <c r="N17" s="47">
        <v>-4728.1926199999989</v>
      </c>
      <c r="O17" s="48"/>
      <c r="P17" s="40"/>
      <c r="Q17" s="50"/>
      <c r="R17" s="22"/>
      <c r="S17" s="40"/>
    </row>
    <row r="18" spans="2:19">
      <c r="F18" s="47"/>
      <c r="G18" s="37"/>
      <c r="H18" s="47"/>
      <c r="I18" s="47"/>
      <c r="J18" s="47"/>
      <c r="K18" s="37"/>
      <c r="L18" s="47"/>
      <c r="N18" s="47"/>
      <c r="O18" s="48"/>
    </row>
    <row r="19" spans="2:19">
      <c r="B19" s="2" t="s">
        <v>40</v>
      </c>
      <c r="F19" s="51">
        <v>34</v>
      </c>
      <c r="G19" s="37"/>
      <c r="H19" s="51">
        <v>75</v>
      </c>
      <c r="I19" s="47"/>
      <c r="J19" s="51">
        <v>34</v>
      </c>
      <c r="K19" s="37"/>
      <c r="L19" s="51">
        <v>75</v>
      </c>
      <c r="N19" s="51">
        <v>45.127699999999997</v>
      </c>
      <c r="O19" s="48"/>
      <c r="P19" s="40"/>
      <c r="Q19" s="50"/>
    </row>
    <row r="20" spans="2:19">
      <c r="F20" s="37"/>
      <c r="G20" s="37"/>
      <c r="H20" s="37"/>
      <c r="I20" s="37"/>
      <c r="J20" s="37"/>
      <c r="K20" s="37"/>
      <c r="L20" s="37"/>
      <c r="N20" s="37"/>
      <c r="O20" s="48"/>
    </row>
    <row r="21" spans="2:19">
      <c r="B21" s="2" t="s">
        <v>121</v>
      </c>
      <c r="F21" s="47">
        <f>SUM(F15:F19)</f>
        <v>-101</v>
      </c>
      <c r="G21" s="37"/>
      <c r="H21" s="47">
        <f>SUM(H15:H20)</f>
        <v>854</v>
      </c>
      <c r="I21" s="47"/>
      <c r="J21" s="47">
        <f>SUM(J15:J20)</f>
        <v>-101</v>
      </c>
      <c r="K21" s="37"/>
      <c r="L21" s="47">
        <f>SUM(L15:L20)</f>
        <v>854</v>
      </c>
      <c r="N21" s="47">
        <f>SUM(N15:N20)</f>
        <v>-1414.192379999999</v>
      </c>
      <c r="O21" s="48"/>
    </row>
    <row r="22" spans="2:19">
      <c r="F22" s="47"/>
      <c r="G22" s="37"/>
      <c r="H22" s="47"/>
      <c r="I22" s="47"/>
      <c r="J22" s="47"/>
      <c r="K22" s="37"/>
      <c r="L22" s="47"/>
      <c r="N22" s="47"/>
      <c r="O22" s="48"/>
    </row>
    <row r="23" spans="2:19" hidden="1">
      <c r="B23" s="2" t="s">
        <v>41</v>
      </c>
      <c r="F23" s="37">
        <v>0</v>
      </c>
      <c r="G23" s="37"/>
      <c r="H23" s="37">
        <v>0</v>
      </c>
      <c r="I23" s="37"/>
      <c r="J23" s="37">
        <f>F23</f>
        <v>0</v>
      </c>
      <c r="K23" s="37"/>
      <c r="L23" s="37">
        <f>H23</f>
        <v>0</v>
      </c>
      <c r="N23" s="37">
        <v>0</v>
      </c>
      <c r="O23" s="48"/>
    </row>
    <row r="24" spans="2:19" hidden="1">
      <c r="F24" s="47"/>
      <c r="G24" s="37"/>
      <c r="H24" s="47"/>
      <c r="I24" s="47"/>
      <c r="J24" s="47"/>
      <c r="K24" s="37"/>
      <c r="L24" s="47"/>
      <c r="N24" s="47"/>
      <c r="O24" s="48"/>
    </row>
    <row r="25" spans="2:19">
      <c r="B25" s="2" t="s">
        <v>42</v>
      </c>
      <c r="F25" s="51">
        <v>-544</v>
      </c>
      <c r="G25" s="37"/>
      <c r="H25" s="51">
        <v>-521</v>
      </c>
      <c r="I25" s="47"/>
      <c r="J25" s="51">
        <v>-544</v>
      </c>
      <c r="K25" s="37"/>
      <c r="L25" s="51">
        <v>-521</v>
      </c>
      <c r="N25" s="51">
        <v>-485.10705000000002</v>
      </c>
      <c r="O25" s="48"/>
    </row>
    <row r="26" spans="2:19">
      <c r="F26" s="37"/>
      <c r="G26" s="37"/>
      <c r="H26" s="37"/>
      <c r="I26" s="37"/>
      <c r="J26" s="37"/>
      <c r="K26" s="37"/>
      <c r="L26" s="37"/>
      <c r="M26" s="4"/>
      <c r="N26" s="37"/>
      <c r="O26" s="48"/>
    </row>
    <row r="27" spans="2:19">
      <c r="B27" s="2" t="s">
        <v>113</v>
      </c>
      <c r="F27" s="47">
        <f>SUM(F21:F26)</f>
        <v>-645</v>
      </c>
      <c r="G27" s="37"/>
      <c r="H27" s="47">
        <f>SUM(H21:H26)</f>
        <v>333</v>
      </c>
      <c r="I27" s="47"/>
      <c r="J27" s="47">
        <f>SUM(J21:J26)</f>
        <v>-645</v>
      </c>
      <c r="K27" s="37"/>
      <c r="L27" s="47">
        <f>SUM(L21:L26)</f>
        <v>333</v>
      </c>
      <c r="N27" s="47">
        <f>SUM(N21:N26)</f>
        <v>-1899.2994299999991</v>
      </c>
      <c r="O27" s="48"/>
    </row>
    <row r="28" spans="2:19">
      <c r="F28" s="47"/>
      <c r="G28" s="37"/>
      <c r="H28" s="47"/>
      <c r="I28" s="47"/>
      <c r="J28" s="47"/>
      <c r="K28" s="37"/>
      <c r="L28" s="47"/>
      <c r="N28" s="47"/>
      <c r="O28" s="48"/>
    </row>
    <row r="29" spans="2:19">
      <c r="B29" s="2" t="s">
        <v>30</v>
      </c>
      <c r="D29" s="2" t="s">
        <v>43</v>
      </c>
      <c r="F29" s="51">
        <v>0</v>
      </c>
      <c r="G29" s="37"/>
      <c r="H29" s="51">
        <v>0</v>
      </c>
      <c r="I29" s="47"/>
      <c r="J29" s="51">
        <v>0</v>
      </c>
      <c r="K29" s="37"/>
      <c r="L29" s="51">
        <v>0</v>
      </c>
      <c r="N29" s="51">
        <f>'[63]Y stmt Q1''08'!$AE$39/1000</f>
        <v>0</v>
      </c>
      <c r="O29" s="48"/>
    </row>
    <row r="30" spans="2:19">
      <c r="F30" s="37"/>
      <c r="G30" s="37"/>
      <c r="H30" s="37"/>
      <c r="I30" s="37"/>
      <c r="J30" s="37"/>
      <c r="K30" s="37"/>
      <c r="L30" s="37"/>
      <c r="N30" s="37"/>
      <c r="O30" s="48"/>
    </row>
    <row r="31" spans="2:19">
      <c r="B31" s="2" t="s">
        <v>122</v>
      </c>
      <c r="F31" s="37">
        <f>SUM(F27:F29)</f>
        <v>-645</v>
      </c>
      <c r="G31" s="37"/>
      <c r="H31" s="37">
        <f>SUM(H27:H29)</f>
        <v>333</v>
      </c>
      <c r="I31" s="37"/>
      <c r="J31" s="37">
        <f>SUM(J27:J29)</f>
        <v>-645</v>
      </c>
      <c r="K31" s="37"/>
      <c r="L31" s="37">
        <f>SUM(L27:L29)</f>
        <v>333</v>
      </c>
      <c r="N31" s="37">
        <f>SUM(N27:N29)</f>
        <v>-1899.2994299999991</v>
      </c>
      <c r="O31" s="48"/>
    </row>
    <row r="32" spans="2:19">
      <c r="F32" s="37"/>
      <c r="G32" s="37"/>
      <c r="H32" s="37"/>
      <c r="I32" s="37"/>
      <c r="J32" s="37"/>
      <c r="K32" s="37"/>
      <c r="L32" s="37"/>
      <c r="N32" s="37"/>
      <c r="O32" s="48"/>
      <c r="P32" s="22"/>
      <c r="Q32" s="40"/>
    </row>
    <row r="33" spans="2:15">
      <c r="B33" s="2" t="s">
        <v>44</v>
      </c>
      <c r="F33" s="51">
        <v>0</v>
      </c>
      <c r="G33" s="37"/>
      <c r="H33" s="51">
        <v>0</v>
      </c>
      <c r="I33" s="37"/>
      <c r="J33" s="51">
        <f>F33</f>
        <v>0</v>
      </c>
      <c r="K33" s="37"/>
      <c r="L33" s="51">
        <f>H33</f>
        <v>0</v>
      </c>
      <c r="N33" s="51">
        <v>0</v>
      </c>
      <c r="O33" s="48"/>
    </row>
    <row r="34" spans="2:15">
      <c r="F34" s="37"/>
      <c r="G34" s="37"/>
      <c r="H34" s="37"/>
      <c r="I34" s="37"/>
      <c r="J34" s="37"/>
      <c r="K34" s="37"/>
      <c r="L34" s="37"/>
      <c r="N34" s="37"/>
      <c r="O34" s="48"/>
    </row>
    <row r="35" spans="2:15" ht="15.75" thickBot="1">
      <c r="B35" s="2" t="s">
        <v>123</v>
      </c>
      <c r="F35" s="52">
        <f>SUM(F31:F33)</f>
        <v>-645</v>
      </c>
      <c r="G35" s="37"/>
      <c r="H35" s="52">
        <f>SUM(H31:H33)</f>
        <v>333</v>
      </c>
      <c r="I35" s="47"/>
      <c r="J35" s="52">
        <f>SUM(J31:J33)</f>
        <v>-645</v>
      </c>
      <c r="K35" s="37"/>
      <c r="L35" s="52">
        <f>SUM(L31:L33)</f>
        <v>333</v>
      </c>
      <c r="M35" s="22"/>
      <c r="N35" s="52">
        <f>SUM(N31:N33)</f>
        <v>-1899.2994299999991</v>
      </c>
      <c r="O35" s="48"/>
    </row>
    <row r="36" spans="2:15" ht="15.75" thickTop="1">
      <c r="F36" s="47"/>
      <c r="G36" s="37"/>
      <c r="H36" s="47"/>
      <c r="I36" s="47"/>
      <c r="J36" s="47"/>
      <c r="K36" s="37"/>
      <c r="L36" s="47"/>
      <c r="N36" s="47"/>
      <c r="O36" s="48"/>
    </row>
    <row r="37" spans="2:15">
      <c r="F37" s="47"/>
      <c r="G37" s="37"/>
      <c r="H37" s="47"/>
      <c r="I37" s="47"/>
      <c r="J37" s="47"/>
      <c r="K37" s="37"/>
      <c r="L37" s="47"/>
      <c r="N37" s="47"/>
      <c r="O37" s="48"/>
    </row>
    <row r="38" spans="2:15" ht="15.75" thickBot="1">
      <c r="B38" s="2" t="s">
        <v>45</v>
      </c>
      <c r="F38" s="53">
        <v>50000</v>
      </c>
      <c r="G38" s="37"/>
      <c r="H38" s="53">
        <v>50000</v>
      </c>
      <c r="I38" s="47"/>
      <c r="J38" s="53">
        <v>50000</v>
      </c>
      <c r="K38" s="37"/>
      <c r="L38" s="53">
        <v>50000</v>
      </c>
      <c r="N38" s="53">
        <v>50000</v>
      </c>
      <c r="O38" s="48"/>
    </row>
    <row r="39" spans="2:15">
      <c r="F39" s="47"/>
      <c r="G39" s="37"/>
      <c r="H39" s="47"/>
      <c r="I39" s="47"/>
      <c r="J39" s="47"/>
      <c r="K39" s="37"/>
      <c r="L39" s="47"/>
      <c r="N39" s="47"/>
      <c r="O39" s="48"/>
    </row>
    <row r="40" spans="2:15" ht="15.75" thickBot="1">
      <c r="B40" s="2" t="s">
        <v>46</v>
      </c>
      <c r="F40" s="54">
        <f>F35/F38*100</f>
        <v>-1.29</v>
      </c>
      <c r="G40" s="55"/>
      <c r="H40" s="56">
        <f>H35/H38*100</f>
        <v>0.66600000000000004</v>
      </c>
      <c r="I40" s="47"/>
      <c r="J40" s="56">
        <f>J35/J38*100</f>
        <v>-1.29</v>
      </c>
      <c r="K40" s="55"/>
      <c r="L40" s="56">
        <f>L35/L38*100</f>
        <v>0.66600000000000004</v>
      </c>
      <c r="M40" s="4"/>
      <c r="N40" s="57">
        <f>N35/N38*100</f>
        <v>-3.7985988599999985</v>
      </c>
      <c r="O40" s="48"/>
    </row>
    <row r="41" spans="2:15">
      <c r="F41" s="7"/>
      <c r="G41" s="6"/>
      <c r="H41" s="7"/>
      <c r="I41" s="7"/>
      <c r="J41" s="7"/>
      <c r="K41" s="6"/>
      <c r="L41" s="7"/>
      <c r="N41" s="6"/>
      <c r="O41" s="4"/>
    </row>
    <row r="42" spans="2:15">
      <c r="F42" s="7"/>
      <c r="G42" s="6"/>
      <c r="H42" s="7"/>
      <c r="I42" s="7"/>
      <c r="J42" s="7"/>
      <c r="K42" s="6"/>
      <c r="L42" s="7"/>
      <c r="O42" s="4"/>
    </row>
    <row r="43" spans="2:15">
      <c r="F43" s="7"/>
      <c r="G43" s="6"/>
      <c r="H43" s="7"/>
      <c r="I43" s="7"/>
      <c r="J43" s="58"/>
      <c r="K43" s="6"/>
      <c r="L43" s="7"/>
      <c r="O43" s="4"/>
    </row>
    <row r="44" spans="2:15">
      <c r="F44" s="7"/>
      <c r="G44" s="6"/>
      <c r="H44" s="7"/>
      <c r="I44" s="7"/>
      <c r="J44" s="7"/>
      <c r="K44" s="6"/>
      <c r="L44" s="7"/>
    </row>
    <row r="45" spans="2:15">
      <c r="F45" s="7"/>
      <c r="G45" s="6"/>
      <c r="H45" s="7"/>
      <c r="I45" s="7"/>
      <c r="J45" s="7"/>
      <c r="K45" s="6"/>
      <c r="L45" s="7"/>
    </row>
    <row r="46" spans="2:15">
      <c r="F46" s="7"/>
      <c r="G46" s="6"/>
      <c r="H46" s="7"/>
      <c r="I46" s="7"/>
      <c r="J46" s="38"/>
      <c r="K46" s="6"/>
      <c r="L46" s="7"/>
    </row>
    <row r="47" spans="2:15">
      <c r="F47" s="7"/>
      <c r="G47" s="6"/>
      <c r="H47" s="7"/>
      <c r="I47" s="7"/>
      <c r="J47" s="7"/>
      <c r="K47" s="6"/>
      <c r="L47" s="7"/>
    </row>
    <row r="48" spans="2:15">
      <c r="F48" s="7"/>
      <c r="G48" s="6"/>
      <c r="H48" s="7"/>
      <c r="I48" s="7"/>
      <c r="J48" s="7"/>
      <c r="K48" s="6"/>
      <c r="L48" s="7"/>
    </row>
    <row r="49" spans="2:14">
      <c r="F49" s="7"/>
      <c r="G49" s="6"/>
      <c r="H49" s="7"/>
      <c r="I49" s="7"/>
      <c r="J49" s="7"/>
      <c r="K49" s="6"/>
      <c r="L49" s="7"/>
    </row>
    <row r="50" spans="2:14">
      <c r="F50" s="7"/>
      <c r="G50" s="6"/>
      <c r="H50" s="7"/>
      <c r="I50" s="7"/>
      <c r="J50" s="7"/>
      <c r="K50" s="6"/>
      <c r="L50" s="7"/>
    </row>
    <row r="51" spans="2:14">
      <c r="F51" s="7"/>
      <c r="G51" s="6"/>
      <c r="H51" s="7"/>
      <c r="I51" s="7"/>
      <c r="J51" s="7"/>
      <c r="K51" s="6"/>
      <c r="L51" s="7"/>
    </row>
    <row r="52" spans="2:14">
      <c r="F52" s="7"/>
      <c r="G52" s="6"/>
      <c r="H52" s="7"/>
      <c r="I52" s="7"/>
      <c r="J52" s="7"/>
      <c r="K52" s="6"/>
      <c r="L52" s="7"/>
    </row>
    <row r="53" spans="2:14">
      <c r="F53" s="7"/>
      <c r="G53" s="6"/>
      <c r="H53" s="7"/>
      <c r="I53" s="7"/>
      <c r="J53" s="7"/>
      <c r="K53" s="6"/>
      <c r="L53" s="7"/>
    </row>
    <row r="54" spans="2:14">
      <c r="F54" s="7"/>
      <c r="G54" s="6"/>
      <c r="H54" s="7"/>
      <c r="I54" s="7"/>
      <c r="J54" s="7"/>
      <c r="K54" s="6"/>
      <c r="L54" s="7"/>
    </row>
    <row r="55" spans="2:14">
      <c r="F55" s="7"/>
      <c r="G55" s="6"/>
      <c r="H55" s="7"/>
      <c r="I55" s="7"/>
      <c r="J55" s="7"/>
      <c r="K55" s="6"/>
      <c r="L55" s="7"/>
    </row>
    <row r="62" spans="2:14">
      <c r="B62" s="7"/>
      <c r="C62" s="7"/>
      <c r="D62" s="7"/>
      <c r="E62" s="7"/>
      <c r="F62" s="7"/>
      <c r="G62" s="6"/>
      <c r="H62" s="7"/>
      <c r="I62" s="7"/>
      <c r="J62" s="7"/>
      <c r="K62" s="6"/>
      <c r="L62" s="7"/>
      <c r="M62" s="7"/>
      <c r="N62" s="7"/>
    </row>
    <row r="63" spans="2:14">
      <c r="B63" s="7"/>
      <c r="C63" s="7"/>
      <c r="D63" s="7"/>
      <c r="E63" s="7"/>
      <c r="F63" s="7"/>
      <c r="G63" s="6"/>
      <c r="H63" s="7"/>
      <c r="I63" s="7"/>
      <c r="J63" s="7"/>
      <c r="K63" s="6"/>
      <c r="L63" s="7"/>
      <c r="M63" s="7"/>
      <c r="N63" s="7"/>
    </row>
    <row r="64" spans="2:14">
      <c r="B64" s="7"/>
      <c r="C64" s="7"/>
      <c r="D64" s="7"/>
      <c r="E64" s="7"/>
      <c r="F64" s="7"/>
      <c r="G64" s="6"/>
      <c r="H64" s="7"/>
      <c r="I64" s="7"/>
      <c r="J64" s="7"/>
      <c r="K64" s="6"/>
      <c r="L64" s="7"/>
      <c r="M64" s="7"/>
      <c r="N64" s="7"/>
    </row>
    <row r="65" spans="2:14">
      <c r="B65" s="7"/>
      <c r="C65" s="7"/>
      <c r="D65" s="7"/>
      <c r="E65" s="7"/>
      <c r="F65" s="7"/>
      <c r="G65" s="6"/>
      <c r="H65" s="7"/>
      <c r="I65" s="7"/>
      <c r="J65" s="7"/>
      <c r="K65" s="6"/>
      <c r="L65" s="7"/>
      <c r="M65" s="7"/>
      <c r="N65" s="7"/>
    </row>
    <row r="66" spans="2:14">
      <c r="B66" s="7"/>
      <c r="C66" s="7"/>
      <c r="D66" s="7"/>
      <c r="E66" s="7"/>
      <c r="F66" s="7"/>
      <c r="G66" s="6"/>
      <c r="H66" s="7"/>
      <c r="I66" s="7"/>
      <c r="J66" s="7"/>
      <c r="K66" s="6"/>
      <c r="L66" s="7"/>
      <c r="M66" s="7"/>
      <c r="N66" s="7"/>
    </row>
    <row r="67" spans="2:14">
      <c r="B67" s="7"/>
      <c r="C67" s="7"/>
      <c r="D67" s="7"/>
      <c r="E67" s="7"/>
      <c r="F67" s="7"/>
      <c r="G67" s="6"/>
      <c r="H67" s="7"/>
      <c r="I67" s="7"/>
      <c r="J67" s="7"/>
      <c r="K67" s="6"/>
      <c r="L67" s="7"/>
      <c r="M67" s="7"/>
      <c r="N67" s="7"/>
    </row>
  </sheetData>
  <mergeCells count="2">
    <mergeCell ref="F9:H9"/>
    <mergeCell ref="J9:L9"/>
  </mergeCells>
  <phoneticPr fontId="0" type="noConversion"/>
  <pageMargins left="0.75" right="0.32" top="1" bottom="0.43" header="0.5" footer="0.33"/>
  <pageSetup paperSize="9" scale="70" orientation="portrait" r:id="rId1"/>
  <headerFooter alignWithMargins="0">
    <oddHeader>&amp;R&amp;"Arial,Bold"Appendix 1b</oddHeader>
  </headerFooter>
  <drawing r:id="rId2"/>
</worksheet>
</file>

<file path=xl/worksheets/sheet3.xml><?xml version="1.0" encoding="utf-8"?>
<worksheet xmlns="http://schemas.openxmlformats.org/spreadsheetml/2006/main" xmlns:r="http://schemas.openxmlformats.org/officeDocument/2006/relationships">
  <sheetPr>
    <tabColor theme="3" tint="0.39997558519241921"/>
    <pageSetUpPr fitToPage="1"/>
  </sheetPr>
  <dimension ref="B2:T40"/>
  <sheetViews>
    <sheetView view="pageBreakPreview" zoomScale="64" zoomScaleSheetLayoutView="64" workbookViewId="0">
      <selection activeCell="D50" sqref="D50"/>
    </sheetView>
  </sheetViews>
  <sheetFormatPr defaultRowHeight="15"/>
  <cols>
    <col min="1" max="1" width="1.28515625" style="2" customWidth="1"/>
    <col min="2" max="2" width="15.85546875" style="2" customWidth="1"/>
    <col min="3" max="3" width="16.140625" style="2" customWidth="1"/>
    <col min="4" max="4" width="17" style="2" customWidth="1"/>
    <col min="5" max="5" width="0.7109375" style="4" customWidth="1"/>
    <col min="6" max="6" width="16.42578125" style="2" customWidth="1"/>
    <col min="7" max="7" width="0.7109375" style="4" customWidth="1"/>
    <col min="8" max="8" width="18.28515625" style="2" customWidth="1"/>
    <col min="9" max="9" width="0.85546875" style="4" customWidth="1"/>
    <col min="10" max="10" width="14" style="2" hidden="1" customWidth="1"/>
    <col min="11" max="11" width="0.85546875" style="4" hidden="1" customWidth="1"/>
    <col min="12" max="12" width="17.42578125" style="2" customWidth="1"/>
    <col min="13" max="13" width="1" style="4" customWidth="1"/>
    <col min="14" max="14" width="12.7109375" style="2" customWidth="1"/>
    <col min="15" max="15" width="1.140625" style="2" customWidth="1"/>
    <col min="16" max="16" width="12.5703125" style="2" hidden="1" customWidth="1"/>
    <col min="17" max="17" width="1.28515625" style="2" hidden="1" customWidth="1"/>
    <col min="18" max="18" width="12.140625" style="2" hidden="1" customWidth="1"/>
    <col min="19" max="19" width="9.140625" style="2" customWidth="1"/>
    <col min="20" max="20" width="9.42578125" style="2" bestFit="1" customWidth="1"/>
    <col min="21" max="16384" width="9.140625" style="2"/>
  </cols>
  <sheetData>
    <row r="2" spans="2:18" ht="15.75">
      <c r="B2" s="1" t="s">
        <v>35</v>
      </c>
    </row>
    <row r="3" spans="2:18" ht="15.75">
      <c r="B3" s="45" t="s">
        <v>119</v>
      </c>
    </row>
    <row r="4" spans="2:18" ht="15.75">
      <c r="B4" s="121" t="s">
        <v>132</v>
      </c>
    </row>
    <row r="5" spans="2:18" ht="15.75">
      <c r="B5" s="1"/>
    </row>
    <row r="6" spans="2:18" ht="15.75">
      <c r="B6" s="1" t="s">
        <v>47</v>
      </c>
    </row>
    <row r="7" spans="2:18" ht="15.75">
      <c r="B7" s="1" t="str">
        <f>'BURSA_BS @ Q1'!B7</f>
        <v>AS AT 31 MARCH 2012</v>
      </c>
    </row>
    <row r="10" spans="2:18" ht="16.5" thickBot="1">
      <c r="C10" s="1"/>
      <c r="D10" s="59"/>
      <c r="E10" s="59"/>
      <c r="F10" s="60" t="s">
        <v>48</v>
      </c>
      <c r="G10" s="61"/>
      <c r="H10" s="61"/>
      <c r="I10" s="61"/>
      <c r="J10" s="61"/>
      <c r="K10" s="62"/>
      <c r="L10" s="61"/>
      <c r="M10" s="9"/>
      <c r="N10" s="10"/>
      <c r="O10" s="1"/>
    </row>
    <row r="11" spans="2:18" ht="15.75">
      <c r="B11" s="1"/>
      <c r="C11" s="1"/>
      <c r="D11" s="10" t="s">
        <v>49</v>
      </c>
      <c r="E11" s="9"/>
      <c r="F11" s="10" t="s">
        <v>49</v>
      </c>
      <c r="G11" s="9"/>
      <c r="H11" s="10" t="s">
        <v>50</v>
      </c>
      <c r="I11" s="9"/>
      <c r="J11" s="63" t="s">
        <v>51</v>
      </c>
      <c r="K11" s="9"/>
      <c r="L11" s="10" t="s">
        <v>101</v>
      </c>
      <c r="M11" s="9"/>
      <c r="N11" s="10"/>
      <c r="O11" s="1"/>
      <c r="P11" s="10" t="s">
        <v>52</v>
      </c>
      <c r="R11" s="10"/>
    </row>
    <row r="12" spans="2:18" ht="15.75">
      <c r="B12" s="45"/>
      <c r="C12" s="45"/>
      <c r="D12" s="10" t="s">
        <v>53</v>
      </c>
      <c r="E12" s="9"/>
      <c r="F12" s="10" t="s">
        <v>54</v>
      </c>
      <c r="G12" s="9"/>
      <c r="H12" s="10" t="s">
        <v>55</v>
      </c>
      <c r="I12" s="9"/>
      <c r="J12" s="63" t="s">
        <v>55</v>
      </c>
      <c r="K12" s="9"/>
      <c r="L12" s="10" t="s">
        <v>102</v>
      </c>
      <c r="M12" s="9"/>
      <c r="N12" s="10" t="s">
        <v>56</v>
      </c>
      <c r="O12" s="1"/>
      <c r="P12" s="10" t="s">
        <v>57</v>
      </c>
      <c r="R12" s="10" t="s">
        <v>56</v>
      </c>
    </row>
    <row r="13" spans="2:18" ht="15.75">
      <c r="D13" s="64" t="s">
        <v>1</v>
      </c>
      <c r="E13" s="62"/>
      <c r="F13" s="64" t="s">
        <v>1</v>
      </c>
      <c r="G13" s="62"/>
      <c r="H13" s="64" t="s">
        <v>1</v>
      </c>
      <c r="I13" s="62"/>
      <c r="J13" s="65" t="s">
        <v>1</v>
      </c>
      <c r="K13" s="62"/>
      <c r="L13" s="64" t="s">
        <v>1</v>
      </c>
      <c r="M13" s="62"/>
      <c r="N13" s="64" t="s">
        <v>1</v>
      </c>
      <c r="P13" s="64" t="s">
        <v>1</v>
      </c>
      <c r="R13" s="64" t="s">
        <v>1</v>
      </c>
    </row>
    <row r="14" spans="2:18">
      <c r="J14" s="34"/>
    </row>
    <row r="15" spans="2:18">
      <c r="B15" s="7"/>
      <c r="J15" s="34"/>
    </row>
    <row r="16" spans="2:18">
      <c r="B16" s="7" t="s">
        <v>134</v>
      </c>
      <c r="D16" s="29">
        <f>50000000/1000</f>
        <v>50000</v>
      </c>
      <c r="E16" s="20"/>
      <c r="F16" s="29">
        <f>3473162/1000</f>
        <v>3473.1619999999998</v>
      </c>
      <c r="G16" s="20"/>
      <c r="H16" s="29">
        <f>2000000/1000</f>
        <v>2000</v>
      </c>
      <c r="I16" s="20"/>
      <c r="J16" s="66"/>
      <c r="K16" s="20"/>
      <c r="L16" s="47">
        <v>-28064</v>
      </c>
      <c r="M16" s="20"/>
      <c r="N16" s="29">
        <f>SUM(D16:L16)</f>
        <v>27409.161999999997</v>
      </c>
      <c r="O16" s="29"/>
      <c r="P16" s="29">
        <v>0</v>
      </c>
      <c r="R16" s="29">
        <f>SUM(N16:P16)</f>
        <v>27409.161999999997</v>
      </c>
    </row>
    <row r="17" spans="2:20">
      <c r="B17" s="7"/>
      <c r="D17" s="29"/>
      <c r="E17" s="20"/>
      <c r="F17" s="29"/>
      <c r="G17" s="20"/>
      <c r="H17" s="29"/>
      <c r="I17" s="20"/>
      <c r="J17" s="66"/>
      <c r="K17" s="20"/>
      <c r="L17" s="29"/>
      <c r="M17" s="20"/>
      <c r="N17" s="29"/>
      <c r="O17" s="29"/>
      <c r="P17" s="29"/>
      <c r="R17" s="29"/>
    </row>
    <row r="18" spans="2:20">
      <c r="B18" s="7" t="s">
        <v>99</v>
      </c>
      <c r="D18" s="29">
        <v>0</v>
      </c>
      <c r="E18" s="20"/>
      <c r="F18" s="29">
        <v>0</v>
      </c>
      <c r="G18" s="20"/>
      <c r="H18" s="29">
        <v>0</v>
      </c>
      <c r="I18" s="20"/>
      <c r="J18" s="66">
        <v>0</v>
      </c>
      <c r="K18" s="20"/>
      <c r="L18" s="47">
        <v>-645</v>
      </c>
      <c r="M18" s="20"/>
      <c r="N18" s="29">
        <f>SUM(D18:L18)</f>
        <v>-645</v>
      </c>
      <c r="O18" s="29"/>
      <c r="P18" s="29">
        <v>0</v>
      </c>
      <c r="R18" s="29">
        <f>SUM(N18:P18)</f>
        <v>-645</v>
      </c>
    </row>
    <row r="19" spans="2:20">
      <c r="B19" s="7"/>
      <c r="D19" s="67"/>
      <c r="E19" s="20"/>
      <c r="F19" s="67"/>
      <c r="G19" s="20"/>
      <c r="H19" s="67"/>
      <c r="I19" s="20"/>
      <c r="J19" s="68"/>
      <c r="K19" s="20"/>
      <c r="L19" s="67"/>
      <c r="M19" s="20"/>
      <c r="N19" s="67"/>
      <c r="O19" s="29"/>
      <c r="P19" s="67"/>
      <c r="R19" s="67"/>
    </row>
    <row r="20" spans="2:20">
      <c r="B20" s="7"/>
      <c r="D20" s="20"/>
      <c r="E20" s="20"/>
      <c r="F20" s="20"/>
      <c r="G20" s="20"/>
      <c r="H20" s="20"/>
      <c r="I20" s="20"/>
      <c r="J20" s="69"/>
      <c r="K20" s="20"/>
      <c r="L20" s="20"/>
      <c r="M20" s="20"/>
      <c r="N20" s="20"/>
      <c r="O20" s="29"/>
      <c r="P20" s="20"/>
      <c r="R20" s="20"/>
    </row>
    <row r="21" spans="2:20" ht="15.75" thickBot="1">
      <c r="B21" s="7" t="s">
        <v>135</v>
      </c>
      <c r="D21" s="70">
        <f>SUM(D16:D19)</f>
        <v>50000</v>
      </c>
      <c r="E21" s="20"/>
      <c r="F21" s="70">
        <f>SUM(F16:F19)</f>
        <v>3473.1619999999998</v>
      </c>
      <c r="G21" s="20"/>
      <c r="H21" s="70">
        <f>SUM(H16:H19)</f>
        <v>2000</v>
      </c>
      <c r="I21" s="20"/>
      <c r="J21" s="71">
        <f>SUM(J16:J19)</f>
        <v>0</v>
      </c>
      <c r="K21" s="20"/>
      <c r="L21" s="70">
        <f>SUM(L16:L19)</f>
        <v>-28709</v>
      </c>
      <c r="M21" s="20"/>
      <c r="N21" s="70">
        <f>SUM(N16:N19)</f>
        <v>26764.161999999997</v>
      </c>
      <c r="O21" s="29"/>
      <c r="P21" s="70">
        <f>SUM(P16:P19)</f>
        <v>0</v>
      </c>
      <c r="R21" s="70">
        <f>SUM(R16:R19)</f>
        <v>26764.161999999997</v>
      </c>
      <c r="S21" s="22"/>
      <c r="T21" s="22"/>
    </row>
    <row r="22" spans="2:20" ht="15.75" thickTop="1">
      <c r="D22" s="29"/>
      <c r="E22" s="20"/>
      <c r="F22" s="29"/>
      <c r="G22" s="20"/>
      <c r="H22" s="29"/>
      <c r="I22" s="20"/>
      <c r="J22" s="66"/>
      <c r="K22" s="20"/>
      <c r="L22" s="29"/>
      <c r="M22" s="20"/>
      <c r="N22" s="29"/>
      <c r="O22" s="29"/>
      <c r="R22" s="29"/>
    </row>
    <row r="23" spans="2:20">
      <c r="B23" s="7"/>
      <c r="D23" s="29"/>
      <c r="E23" s="20"/>
      <c r="F23" s="29"/>
      <c r="G23" s="20"/>
      <c r="H23" s="29"/>
      <c r="I23" s="20"/>
      <c r="J23" s="66"/>
      <c r="K23" s="20"/>
      <c r="L23" s="29"/>
      <c r="M23" s="20"/>
      <c r="N23" s="29"/>
      <c r="O23" s="29"/>
      <c r="R23" s="29"/>
    </row>
    <row r="24" spans="2:20">
      <c r="B24" s="7"/>
      <c r="J24" s="34"/>
      <c r="L24" s="39"/>
    </row>
    <row r="25" spans="2:20">
      <c r="B25" s="7" t="s">
        <v>115</v>
      </c>
      <c r="D25" s="29">
        <f>50000000/1000</f>
        <v>50000</v>
      </c>
      <c r="E25" s="20"/>
      <c r="F25" s="29">
        <f>3473162/1000</f>
        <v>3473.1619999999998</v>
      </c>
      <c r="G25" s="20"/>
      <c r="H25" s="29">
        <f>2000000/1000</f>
        <v>2000</v>
      </c>
      <c r="I25" s="20"/>
      <c r="J25" s="66">
        <v>0</v>
      </c>
      <c r="K25" s="20"/>
      <c r="L25" s="47">
        <v>-26644</v>
      </c>
      <c r="M25" s="20"/>
      <c r="N25" s="29">
        <f>SUM(D25:L25)</f>
        <v>28829.161999999997</v>
      </c>
      <c r="P25" s="29">
        <v>0</v>
      </c>
      <c r="R25" s="29">
        <f>SUM(N25:P25)</f>
        <v>28829.161999999997</v>
      </c>
    </row>
    <row r="26" spans="2:20">
      <c r="B26" s="7"/>
      <c r="D26" s="29"/>
      <c r="E26" s="20"/>
      <c r="F26" s="29"/>
      <c r="G26" s="20"/>
      <c r="H26" s="29"/>
      <c r="I26" s="20"/>
      <c r="J26" s="66"/>
      <c r="K26" s="20"/>
      <c r="L26" s="29"/>
      <c r="M26" s="20"/>
      <c r="N26" s="29"/>
      <c r="P26" s="29"/>
      <c r="R26" s="29"/>
    </row>
    <row r="27" spans="2:20" hidden="1">
      <c r="B27" s="7" t="s">
        <v>59</v>
      </c>
      <c r="D27" s="29">
        <v>0</v>
      </c>
      <c r="E27" s="20">
        <v>0</v>
      </c>
      <c r="F27" s="29">
        <v>0</v>
      </c>
      <c r="G27" s="20"/>
      <c r="H27" s="29">
        <v>0</v>
      </c>
      <c r="I27" s="20"/>
      <c r="J27" s="66">
        <v>0</v>
      </c>
      <c r="K27" s="20"/>
      <c r="L27" s="29">
        <v>0</v>
      </c>
      <c r="M27" s="20"/>
      <c r="N27" s="29">
        <f>SUM(D27:L27)</f>
        <v>0</v>
      </c>
      <c r="P27" s="29">
        <v>0</v>
      </c>
      <c r="R27" s="29">
        <f>SUM(N27:P27)</f>
        <v>0</v>
      </c>
    </row>
    <row r="28" spans="2:20" hidden="1">
      <c r="B28" s="7"/>
      <c r="D28" s="29"/>
      <c r="E28" s="20"/>
      <c r="F28" s="29"/>
      <c r="G28" s="20"/>
      <c r="H28" s="29"/>
      <c r="I28" s="20"/>
      <c r="J28" s="66"/>
      <c r="K28" s="20"/>
      <c r="L28" s="29"/>
      <c r="M28" s="20"/>
      <c r="N28" s="29"/>
      <c r="P28" s="67"/>
      <c r="R28" s="29"/>
    </row>
    <row r="29" spans="2:20">
      <c r="B29" s="7" t="s">
        <v>58</v>
      </c>
      <c r="D29" s="29">
        <v>0</v>
      </c>
      <c r="E29" s="20"/>
      <c r="F29" s="29">
        <v>0</v>
      </c>
      <c r="G29" s="20"/>
      <c r="H29" s="29">
        <v>0</v>
      </c>
      <c r="I29" s="20"/>
      <c r="J29" s="66">
        <v>0</v>
      </c>
      <c r="K29" s="20"/>
      <c r="L29" s="47">
        <f>'BURSA_P&amp;L @ Q1'!L35</f>
        <v>333</v>
      </c>
      <c r="M29" s="20"/>
      <c r="N29" s="29">
        <f>SUM(D29:L29)</f>
        <v>333</v>
      </c>
      <c r="P29" s="20">
        <v>0</v>
      </c>
      <c r="R29" s="29">
        <f>SUM(N29:P29)</f>
        <v>333</v>
      </c>
    </row>
    <row r="30" spans="2:20" ht="15.75" hidden="1" thickBot="1">
      <c r="B30" s="7"/>
      <c r="D30" s="29"/>
      <c r="E30" s="20"/>
      <c r="F30" s="29"/>
      <c r="G30" s="20"/>
      <c r="H30" s="29"/>
      <c r="I30" s="20"/>
      <c r="J30" s="66"/>
      <c r="K30" s="20"/>
      <c r="L30" s="47"/>
      <c r="M30" s="20"/>
      <c r="N30" s="29"/>
      <c r="P30" s="70"/>
      <c r="R30" s="29"/>
    </row>
    <row r="31" spans="2:20" hidden="1">
      <c r="B31" s="7" t="s">
        <v>60</v>
      </c>
      <c r="D31" s="29">
        <v>0</v>
      </c>
      <c r="E31" s="20"/>
      <c r="F31" s="29">
        <v>0</v>
      </c>
      <c r="G31" s="20"/>
      <c r="H31" s="29">
        <v>0</v>
      </c>
      <c r="I31" s="20"/>
      <c r="J31" s="66">
        <v>0</v>
      </c>
      <c r="K31" s="20"/>
      <c r="L31" s="47">
        <v>0</v>
      </c>
      <c r="M31" s="20"/>
      <c r="N31" s="29">
        <f>SUM(D31:L31)</f>
        <v>0</v>
      </c>
      <c r="R31" s="29">
        <f>SUM(H31:P31)</f>
        <v>0</v>
      </c>
    </row>
    <row r="32" spans="2:20">
      <c r="B32" s="7"/>
      <c r="D32" s="67"/>
      <c r="E32" s="20"/>
      <c r="F32" s="67"/>
      <c r="G32" s="20"/>
      <c r="H32" s="67"/>
      <c r="I32" s="20"/>
      <c r="J32" s="68"/>
      <c r="K32" s="20"/>
      <c r="L32" s="67"/>
      <c r="M32" s="20"/>
      <c r="N32" s="67"/>
      <c r="P32" s="67"/>
      <c r="R32" s="67"/>
    </row>
    <row r="33" spans="2:20">
      <c r="B33" s="7"/>
      <c r="D33" s="20"/>
      <c r="E33" s="20"/>
      <c r="F33" s="20"/>
      <c r="G33" s="20"/>
      <c r="H33" s="20"/>
      <c r="I33" s="20"/>
      <c r="J33" s="69"/>
      <c r="K33" s="20"/>
      <c r="L33" s="20"/>
      <c r="M33" s="20"/>
      <c r="N33" s="20"/>
      <c r="R33" s="20"/>
    </row>
    <row r="34" spans="2:20" ht="15.75" thickBot="1">
      <c r="B34" s="7" t="s">
        <v>136</v>
      </c>
      <c r="D34" s="70">
        <f>SUM(D25:D32)</f>
        <v>50000</v>
      </c>
      <c r="E34" s="20"/>
      <c r="F34" s="70">
        <f>SUM(F25:F32)</f>
        <v>3473.1619999999998</v>
      </c>
      <c r="G34" s="20"/>
      <c r="H34" s="70">
        <f>SUM(H25:H32)</f>
        <v>2000</v>
      </c>
      <c r="I34" s="20"/>
      <c r="J34" s="71">
        <f>SUM(J25:J32)</f>
        <v>0</v>
      </c>
      <c r="K34" s="20"/>
      <c r="L34" s="70">
        <f>SUM(L25:L32)</f>
        <v>-26311</v>
      </c>
      <c r="M34" s="20"/>
      <c r="N34" s="70">
        <f>SUM(N25:N32)</f>
        <v>29162.161999999997</v>
      </c>
      <c r="P34" s="70">
        <f>SUM(P25:P32)</f>
        <v>0</v>
      </c>
      <c r="R34" s="70">
        <f>SUM(R25:R32)</f>
        <v>29162.161999999997</v>
      </c>
      <c r="S34" s="22"/>
      <c r="T34" s="22"/>
    </row>
    <row r="35" spans="2:20" ht="15.75" thickTop="1"/>
    <row r="36" spans="2:20">
      <c r="B36" s="7"/>
    </row>
    <row r="40" spans="2:20">
      <c r="C40" s="7"/>
    </row>
  </sheetData>
  <phoneticPr fontId="0" type="noConversion"/>
  <pageMargins left="0.74803149606299213" right="0.27559055118110237" top="0.98425196850393704" bottom="0.59055118110236227" header="0.51181102362204722" footer="0.51181102362204722"/>
  <pageSetup paperSize="9" scale="77" orientation="portrait" r:id="rId1"/>
  <headerFooter alignWithMargins="0">
    <oddHeader>&amp;R&amp;"Arial,Bold"Appendix 1c</oddHeader>
  </headerFooter>
  <drawing r:id="rId2"/>
</worksheet>
</file>

<file path=xl/worksheets/sheet4.xml><?xml version="1.0" encoding="utf-8"?>
<worksheet xmlns="http://schemas.openxmlformats.org/spreadsheetml/2006/main" xmlns:r="http://schemas.openxmlformats.org/officeDocument/2006/relationships">
  <sheetPr>
    <tabColor theme="3" tint="0.39997558519241921"/>
  </sheetPr>
  <dimension ref="A2:AD129"/>
  <sheetViews>
    <sheetView view="pageBreakPreview" zoomScale="60" zoomScaleNormal="84" workbookViewId="0">
      <pane xSplit="4" ySplit="12" topLeftCell="E13" activePane="bottomRight" state="frozen"/>
      <selection pane="topRight" activeCell="E1" sqref="E1"/>
      <selection pane="bottomLeft" activeCell="A8" sqref="A8"/>
      <selection pane="bottomRight" activeCell="AA69" sqref="AA69"/>
    </sheetView>
  </sheetViews>
  <sheetFormatPr defaultRowHeight="15.75"/>
  <cols>
    <col min="1" max="1" width="9.140625" style="74" customWidth="1"/>
    <col min="2" max="2" width="36.28515625" style="74" customWidth="1"/>
    <col min="3" max="4" width="10.42578125" style="74" customWidth="1"/>
    <col min="5" max="5" width="14.85546875" style="74" customWidth="1"/>
    <col min="6" max="6" width="16.42578125" style="73" customWidth="1"/>
    <col min="7" max="7" width="17.42578125" style="39" customWidth="1"/>
    <col min="8" max="8" width="9.140625" style="74" customWidth="1"/>
    <col min="9" max="9" width="18.7109375" style="74" hidden="1" customWidth="1"/>
    <col min="10" max="10" width="13.85546875" style="74" hidden="1" customWidth="1"/>
    <col min="11" max="11" width="11.5703125" style="74" hidden="1" customWidth="1"/>
    <col min="12" max="12" width="13.85546875" style="74" hidden="1" customWidth="1"/>
    <col min="13" max="13" width="11.5703125" style="74" hidden="1" customWidth="1"/>
    <col min="14" max="14" width="11" style="74" hidden="1" customWidth="1"/>
    <col min="15" max="15" width="13.28515625" style="75" hidden="1" customWidth="1"/>
    <col min="16" max="17" width="0" style="74" hidden="1" customWidth="1"/>
    <col min="18" max="18" width="9.140625" style="2" customWidth="1"/>
    <col min="19" max="19" width="11.28515625" style="2" hidden="1" customWidth="1"/>
    <col min="20" max="25" width="9.140625" style="2" hidden="1" customWidth="1"/>
    <col min="26" max="26" width="20.7109375" style="2" customWidth="1"/>
    <col min="27" max="27" width="12.7109375" style="2" bestFit="1" customWidth="1"/>
    <col min="28" max="28" width="9.5703125" style="2" bestFit="1" customWidth="1"/>
    <col min="29" max="29" width="9.140625" style="2" customWidth="1"/>
    <col min="30" max="16384" width="9.140625" style="74"/>
  </cols>
  <sheetData>
    <row r="2" spans="1:17">
      <c r="A2" s="72" t="s">
        <v>61</v>
      </c>
      <c r="B2" s="73"/>
      <c r="C2" s="73"/>
      <c r="D2" s="73"/>
      <c r="E2" s="73"/>
      <c r="G2" s="58"/>
    </row>
    <row r="3" spans="1:17">
      <c r="A3" s="45" t="s">
        <v>119</v>
      </c>
      <c r="B3" s="73"/>
      <c r="C3" s="73"/>
      <c r="D3" s="73"/>
      <c r="E3" s="73"/>
      <c r="G3" s="58"/>
    </row>
    <row r="4" spans="1:17">
      <c r="A4" s="121" t="s">
        <v>132</v>
      </c>
      <c r="B4" s="73"/>
      <c r="C4" s="73"/>
      <c r="D4" s="73"/>
      <c r="E4" s="73"/>
      <c r="G4" s="58"/>
    </row>
    <row r="5" spans="1:17">
      <c r="A5" s="72"/>
      <c r="B5" s="73"/>
      <c r="C5" s="73"/>
      <c r="D5" s="73"/>
      <c r="E5" s="73"/>
      <c r="G5" s="58"/>
    </row>
    <row r="6" spans="1:17">
      <c r="A6" s="72" t="s">
        <v>62</v>
      </c>
      <c r="B6" s="72"/>
      <c r="C6" s="72"/>
      <c r="D6" s="72"/>
      <c r="E6" s="76"/>
      <c r="F6" s="76"/>
      <c r="G6" s="58"/>
    </row>
    <row r="7" spans="1:17">
      <c r="A7" s="72" t="str">
        <f>'BURSA_Equity @ Q1'!B7</f>
        <v>AS AT 31 MARCH 2012</v>
      </c>
      <c r="B7" s="72"/>
      <c r="C7" s="72"/>
      <c r="D7" s="72"/>
      <c r="E7" s="76"/>
      <c r="F7" s="76"/>
      <c r="G7" s="58"/>
    </row>
    <row r="8" spans="1:17">
      <c r="A8" s="72"/>
      <c r="B8" s="72"/>
      <c r="C8" s="72"/>
      <c r="D8" s="72"/>
      <c r="E8" s="76"/>
      <c r="F8" s="117" t="s">
        <v>106</v>
      </c>
      <c r="G8" s="78" t="str">
        <f>F8</f>
        <v xml:space="preserve">12 months </v>
      </c>
    </row>
    <row r="9" spans="1:17">
      <c r="A9" s="72"/>
      <c r="B9" s="72"/>
      <c r="C9" s="72"/>
      <c r="D9" s="72"/>
      <c r="E9" s="76"/>
      <c r="F9" s="117" t="s">
        <v>63</v>
      </c>
      <c r="G9" s="79" t="s">
        <v>63</v>
      </c>
    </row>
    <row r="10" spans="1:17">
      <c r="A10" s="72"/>
      <c r="B10" s="72"/>
      <c r="C10" s="72"/>
      <c r="D10" s="72"/>
      <c r="E10" s="76"/>
      <c r="F10" s="78" t="s">
        <v>130</v>
      </c>
      <c r="G10" s="79" t="s">
        <v>131</v>
      </c>
    </row>
    <row r="11" spans="1:17">
      <c r="A11" s="72"/>
      <c r="B11" s="72"/>
      <c r="C11" s="72"/>
      <c r="D11" s="72"/>
      <c r="E11" s="76"/>
      <c r="F11" s="77" t="s">
        <v>1</v>
      </c>
      <c r="G11" s="77" t="str">
        <f>F11</f>
        <v>RM'000</v>
      </c>
    </row>
    <row r="12" spans="1:17">
      <c r="A12" s="72"/>
      <c r="B12" s="72"/>
      <c r="C12" s="72"/>
      <c r="D12" s="72"/>
      <c r="E12" s="80"/>
      <c r="F12" s="118" t="s">
        <v>2</v>
      </c>
      <c r="G12" s="118" t="s">
        <v>3</v>
      </c>
    </row>
    <row r="13" spans="1:17">
      <c r="A13" s="72" t="s">
        <v>64</v>
      </c>
      <c r="B13" s="73"/>
      <c r="C13" s="73"/>
      <c r="D13" s="73"/>
      <c r="E13" s="81"/>
      <c r="F13" s="47"/>
      <c r="G13" s="47"/>
      <c r="J13" s="82" t="s">
        <v>65</v>
      </c>
      <c r="K13" s="82" t="s">
        <v>66</v>
      </c>
      <c r="L13" s="82" t="s">
        <v>67</v>
      </c>
      <c r="M13" s="82" t="s">
        <v>68</v>
      </c>
      <c r="N13" s="82" t="s">
        <v>69</v>
      </c>
      <c r="O13" s="82" t="s">
        <v>70</v>
      </c>
      <c r="P13" s="82" t="s">
        <v>71</v>
      </c>
      <c r="Q13" s="82" t="s">
        <v>72</v>
      </c>
    </row>
    <row r="14" spans="1:17">
      <c r="A14" s="73"/>
      <c r="B14" s="73"/>
      <c r="C14" s="73"/>
      <c r="D14" s="73"/>
      <c r="E14" s="81"/>
      <c r="F14" s="47"/>
      <c r="G14" s="47"/>
      <c r="P14" s="82" t="s">
        <v>73</v>
      </c>
    </row>
    <row r="15" spans="1:17">
      <c r="A15" s="73" t="s">
        <v>124</v>
      </c>
      <c r="B15" s="73"/>
      <c r="C15" s="73"/>
      <c r="D15" s="73"/>
      <c r="E15" s="83"/>
      <c r="F15" s="47">
        <f>'BURSA_P&amp;L @ Q1'!J27</f>
        <v>-645</v>
      </c>
      <c r="G15" s="47">
        <v>333</v>
      </c>
    </row>
    <row r="16" spans="1:17">
      <c r="A16" s="73" t="s">
        <v>74</v>
      </c>
      <c r="B16" s="73"/>
      <c r="C16" s="73"/>
      <c r="D16" s="73"/>
      <c r="E16" s="83"/>
      <c r="F16" s="47"/>
      <c r="G16" s="47"/>
      <c r="I16" s="84" t="s">
        <v>75</v>
      </c>
      <c r="J16" s="47"/>
      <c r="K16" s="47"/>
      <c r="L16" s="47"/>
      <c r="M16" s="47"/>
      <c r="N16" s="47"/>
      <c r="O16" s="85"/>
    </row>
    <row r="17" spans="1:28">
      <c r="A17" s="73"/>
      <c r="B17" s="73" t="s">
        <v>79</v>
      </c>
      <c r="C17" s="73"/>
      <c r="D17" s="73"/>
      <c r="E17" s="83"/>
      <c r="F17" s="47">
        <v>0</v>
      </c>
      <c r="G17" s="88">
        <v>0</v>
      </c>
      <c r="I17" s="73"/>
      <c r="J17" s="47"/>
      <c r="K17" s="47"/>
      <c r="L17" s="47"/>
      <c r="M17" s="47"/>
      <c r="N17" s="47"/>
      <c r="O17" s="85"/>
    </row>
    <row r="18" spans="1:28">
      <c r="A18" s="73"/>
      <c r="B18" s="73" t="s">
        <v>76</v>
      </c>
      <c r="C18" s="73"/>
      <c r="D18" s="73"/>
      <c r="E18" s="83"/>
      <c r="F18" s="47">
        <v>85</v>
      </c>
      <c r="G18" s="47">
        <v>163</v>
      </c>
      <c r="I18" s="73" t="s">
        <v>77</v>
      </c>
      <c r="J18" s="47"/>
      <c r="K18" s="47"/>
      <c r="L18" s="47"/>
      <c r="M18" s="47"/>
      <c r="N18" s="47"/>
      <c r="O18" s="85">
        <f>SUM(J18:N18)</f>
        <v>0</v>
      </c>
      <c r="S18" s="23" t="e">
        <f>#REF!-#REF!</f>
        <v>#REF!</v>
      </c>
      <c r="AB18" s="86"/>
    </row>
    <row r="19" spans="1:28">
      <c r="A19" s="73"/>
      <c r="B19" s="73" t="s">
        <v>78</v>
      </c>
      <c r="C19" s="73"/>
      <c r="D19" s="73"/>
      <c r="E19" s="83"/>
      <c r="F19" s="47">
        <v>0</v>
      </c>
      <c r="G19" s="91">
        <v>0</v>
      </c>
      <c r="I19" s="73"/>
      <c r="J19" s="47"/>
      <c r="K19" s="47"/>
      <c r="L19" s="47"/>
      <c r="M19" s="47"/>
      <c r="N19" s="47"/>
      <c r="O19" s="85"/>
      <c r="S19" s="22" t="e">
        <f>#REF!-#REF!</f>
        <v>#REF!</v>
      </c>
    </row>
    <row r="20" spans="1:28">
      <c r="A20" s="73"/>
      <c r="B20" s="73" t="s">
        <v>103</v>
      </c>
      <c r="C20" s="87"/>
      <c r="D20" s="87"/>
      <c r="E20" s="83"/>
      <c r="F20" s="91">
        <v>0</v>
      </c>
      <c r="G20" s="91">
        <v>0</v>
      </c>
      <c r="I20" s="73"/>
      <c r="J20" s="73"/>
      <c r="K20" s="73"/>
      <c r="L20" s="73"/>
      <c r="M20" s="73"/>
      <c r="N20" s="73"/>
      <c r="O20" s="93"/>
      <c r="R20" s="4"/>
      <c r="S20" s="4"/>
      <c r="T20" s="4"/>
      <c r="U20" s="4"/>
      <c r="V20" s="4"/>
      <c r="W20" s="4"/>
      <c r="X20" s="4"/>
      <c r="Y20" s="4"/>
      <c r="Z20" s="4"/>
      <c r="AA20" s="4"/>
      <c r="AB20" s="4"/>
    </row>
    <row r="21" spans="1:28">
      <c r="A21" s="73"/>
      <c r="B21" s="73" t="s">
        <v>80</v>
      </c>
      <c r="C21" s="87"/>
      <c r="D21" s="87"/>
      <c r="E21" s="83"/>
      <c r="F21" s="88">
        <v>0</v>
      </c>
      <c r="G21" s="91">
        <v>521</v>
      </c>
      <c r="I21" s="73" t="s">
        <v>81</v>
      </c>
      <c r="J21" s="89">
        <v>-123675.36</v>
      </c>
      <c r="K21" s="89">
        <v>-5328.14</v>
      </c>
      <c r="L21" s="89">
        <f>-82017.74-90735.12</f>
        <v>-172752.86</v>
      </c>
      <c r="M21" s="89">
        <v>-4402.62</v>
      </c>
      <c r="N21" s="47">
        <v>-2948.91</v>
      </c>
      <c r="O21" s="85">
        <f>SUM(J21:N21)</f>
        <v>-309107.88999999996</v>
      </c>
      <c r="P21" s="47"/>
      <c r="Q21" s="90"/>
    </row>
    <row r="22" spans="1:28">
      <c r="A22" s="73"/>
      <c r="B22" s="73" t="s">
        <v>82</v>
      </c>
      <c r="C22" s="87"/>
      <c r="D22" s="87"/>
      <c r="E22" s="83"/>
      <c r="F22" s="91">
        <v>0</v>
      </c>
      <c r="G22" s="91">
        <v>0</v>
      </c>
      <c r="I22" s="73"/>
      <c r="J22" s="73"/>
      <c r="K22" s="73"/>
      <c r="L22" s="73"/>
      <c r="M22" s="73"/>
      <c r="N22" s="73"/>
      <c r="O22" s="92">
        <f>SUM(O17:O21)</f>
        <v>-309107.88999999996</v>
      </c>
      <c r="R22" s="4"/>
      <c r="S22" s="4"/>
      <c r="T22" s="4"/>
      <c r="U22" s="4"/>
      <c r="V22" s="4"/>
      <c r="W22" s="4"/>
      <c r="X22" s="4"/>
      <c r="Y22" s="4"/>
      <c r="Z22" s="4"/>
      <c r="AA22" s="4"/>
      <c r="AB22" s="4"/>
    </row>
    <row r="23" spans="1:28">
      <c r="A23" s="73"/>
      <c r="B23" s="73" t="s">
        <v>83</v>
      </c>
      <c r="C23" s="87"/>
      <c r="D23" s="87"/>
      <c r="E23" s="83"/>
      <c r="F23" s="94">
        <v>0</v>
      </c>
      <c r="G23" s="91">
        <v>0</v>
      </c>
      <c r="I23" s="95"/>
      <c r="J23" s="29"/>
      <c r="K23" s="47"/>
      <c r="L23" s="29"/>
      <c r="M23" s="29"/>
      <c r="N23" s="47"/>
      <c r="O23" s="96"/>
      <c r="R23" s="4"/>
      <c r="S23" s="44"/>
      <c r="T23" s="4"/>
      <c r="U23" s="4"/>
      <c r="V23" s="4"/>
      <c r="W23" s="4"/>
      <c r="X23" s="4"/>
      <c r="Y23" s="4"/>
      <c r="Z23" s="120"/>
      <c r="AA23" s="4"/>
      <c r="AB23" s="4"/>
    </row>
    <row r="24" spans="1:28">
      <c r="A24" s="73"/>
      <c r="B24" s="73" t="s">
        <v>107</v>
      </c>
      <c r="C24" s="87"/>
      <c r="D24" s="87"/>
      <c r="E24" s="83"/>
      <c r="F24" s="94">
        <v>0</v>
      </c>
      <c r="G24" s="91">
        <v>0</v>
      </c>
      <c r="I24" s="95"/>
      <c r="J24" s="29"/>
      <c r="K24" s="47"/>
      <c r="L24" s="29"/>
      <c r="M24" s="29"/>
      <c r="N24" s="47"/>
      <c r="O24" s="96"/>
      <c r="R24" s="4"/>
      <c r="S24" s="44"/>
      <c r="T24" s="4"/>
      <c r="U24" s="4"/>
      <c r="V24" s="4"/>
      <c r="W24" s="4"/>
      <c r="X24" s="4"/>
      <c r="Y24" s="4"/>
      <c r="Z24" s="4"/>
      <c r="AA24" s="4"/>
      <c r="AB24" s="4"/>
    </row>
    <row r="25" spans="1:28">
      <c r="A25" s="73"/>
      <c r="B25" s="73" t="s">
        <v>108</v>
      </c>
      <c r="C25" s="87"/>
      <c r="D25" s="87"/>
      <c r="E25" s="83"/>
      <c r="F25" s="94">
        <v>0</v>
      </c>
      <c r="G25" s="91">
        <v>0</v>
      </c>
      <c r="I25" s="95"/>
      <c r="J25" s="29"/>
      <c r="K25" s="47"/>
      <c r="L25" s="29"/>
      <c r="M25" s="29"/>
      <c r="N25" s="47"/>
      <c r="O25" s="96"/>
      <c r="R25" s="4"/>
      <c r="S25" s="44"/>
      <c r="T25" s="4"/>
      <c r="U25" s="4"/>
      <c r="V25" s="4"/>
      <c r="W25" s="4"/>
      <c r="X25" s="4"/>
      <c r="Y25" s="4"/>
      <c r="Z25" s="4"/>
      <c r="AA25" s="4"/>
      <c r="AB25" s="4"/>
    </row>
    <row r="26" spans="1:28">
      <c r="A26" s="73"/>
      <c r="B26" s="73"/>
      <c r="C26" s="87"/>
      <c r="D26" s="87"/>
      <c r="E26" s="83"/>
      <c r="F26" s="51"/>
      <c r="G26" s="51"/>
      <c r="J26" s="29"/>
      <c r="K26" s="29"/>
      <c r="L26" s="29"/>
      <c r="M26" s="29"/>
      <c r="N26" s="29"/>
      <c r="O26" s="96"/>
      <c r="R26" s="4"/>
      <c r="S26" s="44"/>
      <c r="T26" s="4"/>
      <c r="U26" s="4"/>
      <c r="V26" s="4"/>
      <c r="W26" s="4"/>
      <c r="X26" s="4"/>
      <c r="Y26" s="4"/>
      <c r="Z26" s="4"/>
      <c r="AA26" s="97"/>
      <c r="AB26" s="4"/>
    </row>
    <row r="27" spans="1:28">
      <c r="A27" s="72" t="s">
        <v>125</v>
      </c>
      <c r="B27" s="73"/>
      <c r="C27" s="73"/>
      <c r="D27" s="73"/>
      <c r="E27" s="83"/>
      <c r="F27" s="37">
        <f>SUM(F15:F26)</f>
        <v>-560</v>
      </c>
      <c r="G27" s="37">
        <f>SUM(G15:G26)</f>
        <v>1017</v>
      </c>
      <c r="J27" s="29"/>
      <c r="K27" s="29"/>
      <c r="L27" s="29"/>
      <c r="M27" s="29"/>
      <c r="N27" s="29"/>
      <c r="O27" s="96"/>
      <c r="R27" s="4"/>
      <c r="S27" s="44"/>
      <c r="T27" s="4"/>
      <c r="U27" s="4"/>
      <c r="V27" s="4"/>
      <c r="W27" s="4"/>
      <c r="X27" s="4"/>
      <c r="Y27" s="4"/>
      <c r="Z27" s="98"/>
      <c r="AA27" s="4"/>
      <c r="AB27" s="4"/>
    </row>
    <row r="28" spans="1:28">
      <c r="A28" s="73"/>
      <c r="B28" s="73"/>
      <c r="C28" s="73"/>
      <c r="D28" s="73"/>
      <c r="E28" s="83"/>
      <c r="F28" s="37"/>
      <c r="G28" s="37"/>
      <c r="J28" s="29"/>
      <c r="K28" s="29"/>
      <c r="L28" s="29"/>
      <c r="M28" s="29"/>
      <c r="N28" s="29"/>
      <c r="O28" s="96"/>
      <c r="R28" s="4"/>
      <c r="S28" s="44"/>
      <c r="T28" s="4"/>
      <c r="U28" s="4"/>
      <c r="V28" s="4"/>
      <c r="W28" s="4"/>
      <c r="X28" s="4"/>
      <c r="Y28" s="4"/>
      <c r="Z28" s="4"/>
      <c r="AA28" s="4"/>
      <c r="AB28" s="4"/>
    </row>
    <row r="29" spans="1:28">
      <c r="A29" s="73" t="s">
        <v>13</v>
      </c>
      <c r="B29" s="73"/>
      <c r="C29" s="73"/>
      <c r="D29" s="73"/>
      <c r="E29" s="83"/>
      <c r="F29" s="47">
        <v>701</v>
      </c>
      <c r="G29" s="47">
        <v>114</v>
      </c>
      <c r="J29" s="29"/>
      <c r="K29" s="29"/>
      <c r="L29" s="29"/>
      <c r="M29" s="29"/>
      <c r="N29" s="29"/>
      <c r="O29" s="96"/>
      <c r="R29" s="4"/>
      <c r="S29" s="44"/>
      <c r="T29" s="4"/>
      <c r="U29" s="4"/>
      <c r="V29" s="4"/>
      <c r="W29" s="4"/>
      <c r="X29" s="4"/>
      <c r="Y29" s="4"/>
      <c r="Z29" s="4"/>
      <c r="AA29" s="4"/>
      <c r="AB29" s="4"/>
    </row>
    <row r="30" spans="1:28">
      <c r="A30" s="73" t="s">
        <v>109</v>
      </c>
      <c r="B30" s="73"/>
      <c r="C30" s="73"/>
      <c r="D30" s="73"/>
      <c r="E30" s="83"/>
      <c r="F30" s="47">
        <v>-402</v>
      </c>
      <c r="G30" s="47">
        <v>1789</v>
      </c>
      <c r="J30" s="29"/>
      <c r="K30" s="29"/>
      <c r="L30" s="29"/>
      <c r="M30" s="29"/>
      <c r="N30" s="29"/>
      <c r="O30" s="96"/>
      <c r="R30" s="4"/>
      <c r="S30" s="4"/>
      <c r="T30" s="4"/>
      <c r="U30" s="4"/>
      <c r="V30" s="4"/>
      <c r="W30" s="4"/>
      <c r="X30" s="4"/>
      <c r="Y30" s="4"/>
      <c r="Z30" s="4"/>
      <c r="AA30" s="4"/>
      <c r="AB30" s="4"/>
    </row>
    <row r="31" spans="1:28">
      <c r="A31" s="73" t="s">
        <v>27</v>
      </c>
      <c r="B31" s="73"/>
      <c r="C31" s="73"/>
      <c r="D31" s="73"/>
      <c r="E31" s="83"/>
      <c r="F31" s="37">
        <v>2041</v>
      </c>
      <c r="G31" s="37">
        <v>-532</v>
      </c>
      <c r="J31" s="29"/>
      <c r="K31" s="29"/>
      <c r="L31" s="29"/>
      <c r="M31" s="29"/>
      <c r="N31" s="29"/>
      <c r="O31" s="96"/>
    </row>
    <row r="32" spans="1:28">
      <c r="A32" s="73"/>
      <c r="B32" s="73"/>
      <c r="C32" s="73"/>
      <c r="D32" s="73"/>
      <c r="E32" s="83"/>
      <c r="F32" s="51"/>
      <c r="G32" s="51"/>
      <c r="I32" s="84" t="s">
        <v>84</v>
      </c>
      <c r="J32" s="47"/>
      <c r="K32" s="47"/>
      <c r="L32" s="47"/>
      <c r="M32" s="47"/>
      <c r="N32" s="47"/>
      <c r="O32" s="85"/>
      <c r="P32" s="73"/>
      <c r="S32" s="22" t="e">
        <f>#REF!-#REF!</f>
        <v>#REF!</v>
      </c>
      <c r="T32" s="2" t="s">
        <v>16</v>
      </c>
    </row>
    <row r="33" spans="1:28">
      <c r="A33" s="72" t="s">
        <v>126</v>
      </c>
      <c r="B33" s="73"/>
      <c r="C33" s="73"/>
      <c r="D33" s="73"/>
      <c r="E33" s="83"/>
      <c r="F33" s="37">
        <f>SUM(F27:F32)</f>
        <v>1780</v>
      </c>
      <c r="G33" s="37">
        <f>SUM(G27:G32)</f>
        <v>2388</v>
      </c>
      <c r="I33" s="73"/>
      <c r="J33" s="47"/>
      <c r="K33" s="47"/>
      <c r="L33" s="47"/>
      <c r="M33" s="47"/>
      <c r="N33" s="47"/>
      <c r="O33" s="85"/>
      <c r="P33" s="73"/>
    </row>
    <row r="34" spans="1:28">
      <c r="A34" s="73"/>
      <c r="B34" s="73"/>
      <c r="C34" s="73"/>
      <c r="D34" s="73"/>
      <c r="E34" s="83"/>
      <c r="F34" s="37"/>
      <c r="G34" s="37"/>
      <c r="I34" s="73"/>
      <c r="J34" s="47"/>
      <c r="K34" s="47"/>
      <c r="L34" s="47"/>
      <c r="M34" s="47"/>
      <c r="N34" s="47"/>
      <c r="O34" s="85"/>
      <c r="P34" s="73"/>
      <c r="AB34" s="99"/>
    </row>
    <row r="35" spans="1:28">
      <c r="A35" s="72" t="s">
        <v>86</v>
      </c>
      <c r="B35" s="72"/>
      <c r="C35" s="72"/>
      <c r="D35" s="72"/>
      <c r="E35" s="100"/>
      <c r="F35" s="101"/>
      <c r="G35" s="101"/>
      <c r="J35" s="29"/>
      <c r="K35" s="29"/>
      <c r="L35" s="29"/>
      <c r="M35" s="29"/>
      <c r="N35" s="29"/>
      <c r="O35" s="96"/>
    </row>
    <row r="36" spans="1:28" hidden="1">
      <c r="A36" s="73" t="s">
        <v>87</v>
      </c>
      <c r="B36" s="73"/>
      <c r="C36" s="73"/>
      <c r="D36" s="73"/>
      <c r="E36" s="83"/>
      <c r="F36" s="37">
        <v>0</v>
      </c>
      <c r="G36" s="37">
        <v>0</v>
      </c>
      <c r="I36" s="95"/>
      <c r="J36" s="29"/>
      <c r="K36" s="29"/>
      <c r="L36" s="29"/>
      <c r="M36" s="29"/>
      <c r="N36" s="29"/>
      <c r="O36" s="96"/>
    </row>
    <row r="37" spans="1:28" ht="12" customHeight="1">
      <c r="A37" s="73"/>
      <c r="B37" s="73"/>
      <c r="C37" s="73"/>
      <c r="D37" s="73"/>
      <c r="E37" s="83"/>
      <c r="F37" s="37"/>
      <c r="G37" s="37"/>
      <c r="I37" s="95"/>
      <c r="J37" s="29"/>
      <c r="K37" s="29"/>
      <c r="L37" s="29"/>
      <c r="M37" s="29"/>
      <c r="N37" s="29"/>
      <c r="O37" s="96"/>
    </row>
    <row r="38" spans="1:28">
      <c r="A38" s="73" t="s">
        <v>88</v>
      </c>
      <c r="B38" s="73"/>
      <c r="C38" s="73"/>
      <c r="D38" s="73"/>
      <c r="E38" s="83"/>
      <c r="F38" s="37">
        <v>0</v>
      </c>
      <c r="G38" s="37">
        <v>0</v>
      </c>
      <c r="I38" s="95"/>
      <c r="J38" s="29"/>
      <c r="K38" s="29"/>
      <c r="L38" s="29"/>
      <c r="M38" s="29"/>
      <c r="N38" s="29"/>
      <c r="O38" s="96"/>
    </row>
    <row r="39" spans="1:28">
      <c r="A39" s="102" t="s">
        <v>89</v>
      </c>
      <c r="B39" s="73"/>
      <c r="C39" s="73"/>
      <c r="D39" s="73"/>
      <c r="E39" s="83"/>
      <c r="F39" s="47">
        <v>0</v>
      </c>
      <c r="G39" s="47">
        <v>0</v>
      </c>
      <c r="I39" s="95"/>
      <c r="J39" s="29"/>
      <c r="K39" s="29"/>
      <c r="L39" s="29"/>
      <c r="M39" s="29"/>
      <c r="N39" s="29"/>
      <c r="O39" s="96"/>
    </row>
    <row r="40" spans="1:28">
      <c r="A40" s="73" t="s">
        <v>90</v>
      </c>
      <c r="B40" s="73"/>
      <c r="C40" s="73"/>
      <c r="D40" s="73"/>
      <c r="E40" s="83"/>
      <c r="F40" s="47">
        <v>0</v>
      </c>
      <c r="G40" s="47">
        <v>0</v>
      </c>
      <c r="I40" s="95"/>
      <c r="J40" s="29"/>
      <c r="K40" s="29"/>
      <c r="L40" s="29"/>
      <c r="M40" s="29"/>
      <c r="N40" s="29"/>
      <c r="O40" s="96"/>
    </row>
    <row r="41" spans="1:28">
      <c r="A41" s="73" t="s">
        <v>100</v>
      </c>
      <c r="B41" s="73"/>
      <c r="C41" s="73"/>
      <c r="D41" s="73"/>
      <c r="E41" s="83"/>
      <c r="F41" s="47">
        <v>0</v>
      </c>
      <c r="G41" s="47">
        <v>0</v>
      </c>
      <c r="J41" s="29"/>
      <c r="K41" s="29"/>
      <c r="L41" s="29"/>
      <c r="M41" s="29"/>
      <c r="N41" s="29"/>
      <c r="O41" s="96"/>
    </row>
    <row r="42" spans="1:28" ht="14.25" customHeight="1">
      <c r="A42" s="73"/>
      <c r="B42" s="73"/>
      <c r="C42" s="73"/>
      <c r="D42" s="73"/>
      <c r="E42" s="83"/>
      <c r="F42" s="51"/>
      <c r="G42" s="51"/>
      <c r="J42" s="29"/>
      <c r="K42" s="29"/>
      <c r="L42" s="29"/>
      <c r="M42" s="29"/>
      <c r="N42" s="29"/>
      <c r="O42" s="96"/>
      <c r="S42" s="23"/>
    </row>
    <row r="43" spans="1:28">
      <c r="A43" s="72" t="s">
        <v>127</v>
      </c>
      <c r="B43" s="73"/>
      <c r="C43" s="73"/>
      <c r="D43" s="73"/>
      <c r="E43" s="83"/>
      <c r="F43" s="103">
        <f>SUM(F36:F41)</f>
        <v>0</v>
      </c>
      <c r="G43" s="103">
        <f>SUM(G36:G41)</f>
        <v>0</v>
      </c>
      <c r="J43" s="29"/>
      <c r="K43" s="29"/>
      <c r="L43" s="47"/>
      <c r="M43" s="29"/>
      <c r="N43" s="29"/>
      <c r="O43" s="96"/>
      <c r="P43" s="104"/>
      <c r="Q43" s="104"/>
    </row>
    <row r="44" spans="1:28">
      <c r="A44" s="73"/>
      <c r="B44" s="73"/>
      <c r="C44" s="73"/>
      <c r="D44" s="73"/>
      <c r="E44" s="83"/>
      <c r="F44" s="47"/>
      <c r="G44" s="47"/>
      <c r="J44" s="29"/>
      <c r="K44" s="29"/>
      <c r="L44" s="29"/>
      <c r="M44" s="29"/>
      <c r="N44" s="29"/>
      <c r="O44" s="96"/>
    </row>
    <row r="45" spans="1:28">
      <c r="A45" s="72" t="s">
        <v>91</v>
      </c>
      <c r="B45" s="73"/>
      <c r="C45" s="73"/>
      <c r="D45" s="73"/>
      <c r="E45" s="73"/>
      <c r="F45" s="47"/>
      <c r="G45" s="47"/>
      <c r="J45" s="29"/>
      <c r="K45" s="29"/>
      <c r="L45" s="29"/>
      <c r="M45" s="29"/>
      <c r="N45" s="29"/>
      <c r="O45" s="96"/>
    </row>
    <row r="46" spans="1:28" ht="12" customHeight="1">
      <c r="A46" s="73"/>
      <c r="B46" s="73"/>
      <c r="C46" s="73"/>
      <c r="D46" s="73"/>
      <c r="E46" s="105"/>
      <c r="F46" s="47"/>
      <c r="G46" s="47"/>
      <c r="J46" s="29"/>
      <c r="K46" s="29"/>
      <c r="L46" s="29"/>
      <c r="M46" s="29"/>
      <c r="N46" s="29"/>
      <c r="O46" s="96"/>
    </row>
    <row r="47" spans="1:28">
      <c r="A47" s="73" t="s">
        <v>128</v>
      </c>
      <c r="B47" s="73"/>
      <c r="C47" s="73"/>
      <c r="D47" s="73"/>
      <c r="E47" s="83"/>
      <c r="F47" s="91">
        <v>1101</v>
      </c>
      <c r="G47" s="91">
        <v>-1452</v>
      </c>
      <c r="J47" s="29"/>
      <c r="K47" s="29"/>
      <c r="L47" s="29"/>
      <c r="M47" s="29"/>
      <c r="N47" s="29"/>
      <c r="O47" s="96"/>
      <c r="S47" s="23" t="e">
        <f>#REF!-#REF!</f>
        <v>#REF!</v>
      </c>
      <c r="T47" s="23"/>
    </row>
    <row r="48" spans="1:28">
      <c r="A48" s="73" t="s">
        <v>110</v>
      </c>
      <c r="B48" s="73"/>
      <c r="C48" s="73"/>
      <c r="D48" s="73"/>
      <c r="E48" s="83"/>
      <c r="F48" s="91">
        <v>0</v>
      </c>
      <c r="G48" s="91">
        <v>0</v>
      </c>
      <c r="J48" s="29"/>
      <c r="K48" s="29"/>
      <c r="L48" s="29"/>
      <c r="M48" s="29"/>
      <c r="N48" s="29"/>
      <c r="O48" s="96"/>
      <c r="S48" s="23"/>
      <c r="T48" s="23"/>
    </row>
    <row r="49" spans="1:28">
      <c r="A49" s="73" t="s">
        <v>92</v>
      </c>
      <c r="B49" s="73"/>
      <c r="C49" s="73"/>
      <c r="D49" s="73"/>
      <c r="E49" s="83"/>
      <c r="F49" s="91">
        <v>0</v>
      </c>
      <c r="G49" s="91">
        <v>0</v>
      </c>
      <c r="J49" s="29"/>
      <c r="K49" s="29"/>
      <c r="L49" s="29"/>
      <c r="M49" s="29"/>
      <c r="N49" s="29"/>
      <c r="O49" s="96"/>
      <c r="S49" s="23" t="e">
        <f>#REF!-#REF!</f>
        <v>#REF!</v>
      </c>
      <c r="Z49" s="106"/>
      <c r="AA49" s="22"/>
    </row>
    <row r="50" spans="1:28">
      <c r="A50" s="73" t="s">
        <v>85</v>
      </c>
      <c r="B50" s="73"/>
      <c r="C50" s="73"/>
      <c r="D50" s="73"/>
      <c r="E50" s="83"/>
      <c r="F50" s="91">
        <v>0</v>
      </c>
      <c r="G50" s="91">
        <v>-521</v>
      </c>
      <c r="J50" s="29"/>
      <c r="K50" s="29"/>
      <c r="L50" s="29"/>
      <c r="M50" s="29"/>
      <c r="N50" s="29"/>
      <c r="O50" s="96"/>
    </row>
    <row r="51" spans="1:28" ht="9.75" customHeight="1">
      <c r="A51" s="73"/>
      <c r="B51" s="73"/>
      <c r="C51" s="73"/>
      <c r="D51" s="73"/>
      <c r="E51" s="83"/>
      <c r="F51" s="91"/>
      <c r="G51" s="91"/>
      <c r="J51" s="29"/>
      <c r="K51" s="29"/>
      <c r="L51" s="29"/>
      <c r="M51" s="29"/>
      <c r="N51" s="29"/>
      <c r="O51" s="96"/>
    </row>
    <row r="52" spans="1:28">
      <c r="A52" s="107" t="s">
        <v>129</v>
      </c>
      <c r="B52" s="108"/>
      <c r="C52" s="73"/>
      <c r="D52" s="73"/>
      <c r="E52" s="83"/>
      <c r="F52" s="103">
        <f>SUM(F47:F51)</f>
        <v>1101</v>
      </c>
      <c r="G52" s="103">
        <f>SUM(G47:G51)</f>
        <v>-1973</v>
      </c>
      <c r="J52" s="29"/>
      <c r="K52" s="29"/>
      <c r="L52" s="29"/>
      <c r="M52" s="29"/>
      <c r="N52" s="29"/>
      <c r="O52" s="96"/>
    </row>
    <row r="53" spans="1:28">
      <c r="A53" s="73"/>
      <c r="B53" s="73"/>
      <c r="C53" s="73"/>
      <c r="D53" s="73"/>
      <c r="E53" s="83"/>
      <c r="F53" s="109"/>
      <c r="G53" s="37"/>
      <c r="J53" s="29"/>
      <c r="K53" s="29"/>
      <c r="L53" s="29"/>
      <c r="M53" s="29"/>
      <c r="N53" s="29"/>
      <c r="O53" s="96"/>
    </row>
    <row r="54" spans="1:28">
      <c r="A54" s="72" t="s">
        <v>104</v>
      </c>
      <c r="B54" s="72"/>
      <c r="C54" s="72"/>
      <c r="D54" s="72"/>
      <c r="E54" s="83"/>
      <c r="F54" s="37"/>
      <c r="G54" s="37"/>
      <c r="J54" s="29"/>
      <c r="K54" s="29"/>
      <c r="L54" s="29"/>
      <c r="M54" s="29"/>
      <c r="N54" s="29"/>
      <c r="O54" s="96"/>
    </row>
    <row r="55" spans="1:28">
      <c r="A55" s="72" t="s">
        <v>93</v>
      </c>
      <c r="B55" s="72"/>
      <c r="C55" s="72"/>
      <c r="D55" s="72"/>
      <c r="E55" s="83"/>
      <c r="F55" s="37">
        <f>SUM(F33+F43+F52)</f>
        <v>2881</v>
      </c>
      <c r="G55" s="37">
        <f>SUM(G33+G43+G52)</f>
        <v>415</v>
      </c>
      <c r="J55" s="29"/>
      <c r="K55" s="29"/>
      <c r="L55" s="29"/>
      <c r="M55" s="29"/>
      <c r="N55" s="29"/>
      <c r="O55" s="96"/>
    </row>
    <row r="56" spans="1:28">
      <c r="A56" s="72" t="s">
        <v>94</v>
      </c>
      <c r="B56" s="72"/>
      <c r="C56" s="72"/>
      <c r="D56" s="72"/>
      <c r="E56" s="83"/>
      <c r="F56" s="47"/>
      <c r="G56" s="47"/>
      <c r="J56" s="29"/>
      <c r="K56" s="29"/>
      <c r="L56" s="29"/>
      <c r="M56" s="29"/>
      <c r="N56" s="29"/>
      <c r="O56" s="96"/>
    </row>
    <row r="57" spans="1:28">
      <c r="A57" s="72" t="s">
        <v>95</v>
      </c>
      <c r="B57" s="72"/>
      <c r="C57" s="72"/>
      <c r="D57" s="72"/>
      <c r="E57" s="110"/>
      <c r="F57" s="51">
        <v>-1853</v>
      </c>
      <c r="G57" s="51">
        <v>-2268</v>
      </c>
      <c r="J57" s="29"/>
      <c r="K57" s="29"/>
      <c r="L57" s="29"/>
      <c r="M57" s="29"/>
      <c r="N57" s="29"/>
      <c r="O57" s="96"/>
    </row>
    <row r="58" spans="1:28">
      <c r="A58" s="72" t="s">
        <v>94</v>
      </c>
      <c r="B58" s="72"/>
      <c r="C58" s="72"/>
      <c r="D58" s="72"/>
      <c r="E58" s="110"/>
      <c r="F58" s="47"/>
      <c r="G58" s="47"/>
      <c r="AA58" s="4"/>
    </row>
    <row r="59" spans="1:28" ht="16.5" thickBot="1">
      <c r="A59" s="72" t="s">
        <v>96</v>
      </c>
      <c r="B59" s="72"/>
      <c r="C59" s="72"/>
      <c r="D59" s="72"/>
      <c r="E59" s="83"/>
      <c r="F59" s="111">
        <f>SUM(F55:F58)</f>
        <v>1028</v>
      </c>
      <c r="G59" s="111">
        <f>SUM(G55:G58)</f>
        <v>-1853</v>
      </c>
      <c r="R59" s="22"/>
      <c r="AA59" s="4"/>
    </row>
    <row r="60" spans="1:28" ht="16.5" thickTop="1">
      <c r="A60" s="73"/>
      <c r="B60" s="73"/>
      <c r="C60" s="73"/>
      <c r="D60" s="73"/>
      <c r="E60" s="83"/>
      <c r="F60" s="37"/>
      <c r="G60" s="37"/>
      <c r="R60" s="22"/>
      <c r="V60" s="22" t="e">
        <f>#REF!-#REF!</f>
        <v>#REF!</v>
      </c>
      <c r="AA60" s="123"/>
    </row>
    <row r="61" spans="1:28">
      <c r="A61" s="72" t="s">
        <v>97</v>
      </c>
      <c r="B61" s="73"/>
      <c r="C61" s="73"/>
      <c r="D61" s="73"/>
      <c r="E61" s="73"/>
      <c r="F61" s="47"/>
      <c r="G61" s="47"/>
      <c r="AA61" s="4"/>
    </row>
    <row r="62" spans="1:28">
      <c r="A62" s="73"/>
      <c r="B62" s="73"/>
      <c r="C62" s="73"/>
      <c r="D62" s="73"/>
      <c r="E62" s="73"/>
      <c r="F62" s="47"/>
      <c r="G62" s="47"/>
      <c r="AA62" s="4"/>
      <c r="AB62" s="4"/>
    </row>
    <row r="63" spans="1:28">
      <c r="A63" s="73" t="s">
        <v>98</v>
      </c>
      <c r="B63" s="73"/>
      <c r="C63" s="73"/>
      <c r="D63" s="73"/>
      <c r="E63" s="73"/>
      <c r="F63" s="47">
        <f>'BURSA_BS @ Q1'!G29</f>
        <v>1028</v>
      </c>
      <c r="G63" s="47">
        <v>-1853</v>
      </c>
      <c r="AA63" s="4"/>
      <c r="AB63" s="4"/>
    </row>
    <row r="64" spans="1:28">
      <c r="A64" s="73" t="s">
        <v>111</v>
      </c>
      <c r="B64" s="73"/>
      <c r="C64" s="73"/>
      <c r="D64" s="73"/>
      <c r="E64" s="73"/>
      <c r="F64" s="47"/>
      <c r="G64" s="47"/>
      <c r="AB64" s="44"/>
    </row>
    <row r="65" spans="1:30">
      <c r="A65" s="112" t="s">
        <v>112</v>
      </c>
      <c r="B65" s="73"/>
      <c r="C65" s="73"/>
      <c r="D65" s="73"/>
      <c r="E65" s="73"/>
      <c r="F65" s="51">
        <v>0</v>
      </c>
      <c r="G65" s="51">
        <v>0</v>
      </c>
      <c r="AB65" s="4"/>
    </row>
    <row r="66" spans="1:30" ht="16.5" thickBot="1">
      <c r="A66" s="73"/>
      <c r="B66" s="73"/>
      <c r="C66" s="73"/>
      <c r="D66" s="73"/>
      <c r="E66" s="73"/>
      <c r="F66" s="113">
        <f>SUM(F63:F65)</f>
        <v>1028</v>
      </c>
      <c r="G66" s="113">
        <f>SUM(G63:G65)</f>
        <v>-1853</v>
      </c>
    </row>
    <row r="67" spans="1:30" ht="16.5" thickTop="1">
      <c r="A67" s="73"/>
      <c r="B67" s="73"/>
      <c r="C67" s="73"/>
      <c r="D67" s="73"/>
      <c r="E67" s="73"/>
      <c r="F67" s="47"/>
      <c r="G67" s="47"/>
      <c r="Q67" s="104">
        <f>F66-F59</f>
        <v>0</v>
      </c>
    </row>
    <row r="68" spans="1:30">
      <c r="A68" s="73"/>
      <c r="B68" s="73"/>
      <c r="C68" s="73"/>
      <c r="D68" s="73"/>
      <c r="E68" s="73"/>
      <c r="F68" s="47"/>
      <c r="G68" s="47"/>
      <c r="H68" s="104"/>
      <c r="R68" s="116"/>
    </row>
    <row r="69" spans="1:30">
      <c r="A69" s="73"/>
      <c r="B69" s="73"/>
      <c r="C69" s="73"/>
      <c r="D69" s="73"/>
      <c r="E69" s="73"/>
      <c r="F69" s="90"/>
      <c r="G69" s="37"/>
      <c r="AD69" s="104"/>
    </row>
    <row r="70" spans="1:30">
      <c r="F70" s="90"/>
      <c r="G70" s="20"/>
    </row>
    <row r="71" spans="1:30">
      <c r="F71" s="114"/>
      <c r="G71" s="29"/>
    </row>
    <row r="72" spans="1:30">
      <c r="F72" s="58"/>
      <c r="G72" s="29"/>
      <c r="I72" s="104"/>
    </row>
    <row r="73" spans="1:30">
      <c r="F73" s="58"/>
      <c r="G73" s="29"/>
      <c r="I73" s="104"/>
    </row>
    <row r="74" spans="1:30">
      <c r="F74" s="114"/>
      <c r="G74" s="29"/>
      <c r="I74" s="115"/>
    </row>
    <row r="75" spans="1:30">
      <c r="G75" s="29"/>
      <c r="I75" s="104"/>
    </row>
    <row r="76" spans="1:30">
      <c r="G76" s="29"/>
      <c r="I76" s="104"/>
    </row>
    <row r="77" spans="1:30">
      <c r="G77" s="29"/>
    </row>
    <row r="78" spans="1:30">
      <c r="G78" s="29"/>
    </row>
    <row r="79" spans="1:30">
      <c r="G79" s="29"/>
    </row>
    <row r="80" spans="1:30">
      <c r="G80" s="29"/>
    </row>
    <row r="84" spans="7:7">
      <c r="G84" s="29"/>
    </row>
    <row r="86" spans="7:7">
      <c r="G86" s="29"/>
    </row>
    <row r="87" spans="7:7">
      <c r="G87" s="29"/>
    </row>
    <row r="88" spans="7:7">
      <c r="G88" s="29"/>
    </row>
    <row r="89" spans="7:7">
      <c r="G89" s="29"/>
    </row>
    <row r="90" spans="7:7">
      <c r="G90" s="29"/>
    </row>
    <row r="91" spans="7:7">
      <c r="G91" s="29"/>
    </row>
    <row r="92" spans="7:7">
      <c r="G92" s="29"/>
    </row>
    <row r="93" spans="7:7">
      <c r="G93" s="29"/>
    </row>
    <row r="94" spans="7:7">
      <c r="G94" s="29"/>
    </row>
    <row r="95" spans="7:7">
      <c r="G95" s="29"/>
    </row>
    <row r="104" spans="7:7">
      <c r="G104" s="29"/>
    </row>
    <row r="105" spans="7:7">
      <c r="G105" s="29"/>
    </row>
    <row r="106" spans="7:7">
      <c r="G106" s="29"/>
    </row>
    <row r="107" spans="7:7">
      <c r="G107" s="29"/>
    </row>
    <row r="108" spans="7:7">
      <c r="G108" s="29"/>
    </row>
    <row r="109" spans="7:7">
      <c r="G109" s="29"/>
    </row>
    <row r="110" spans="7:7">
      <c r="G110" s="29"/>
    </row>
    <row r="111" spans="7:7">
      <c r="G111" s="29"/>
    </row>
    <row r="112" spans="7:7">
      <c r="G112" s="29"/>
    </row>
    <row r="113" spans="7:7">
      <c r="G113" s="29"/>
    </row>
    <row r="114" spans="7:7">
      <c r="G114" s="29"/>
    </row>
    <row r="115" spans="7:7">
      <c r="G115" s="29"/>
    </row>
    <row r="116" spans="7:7">
      <c r="G116" s="29"/>
    </row>
    <row r="117" spans="7:7">
      <c r="G117" s="29"/>
    </row>
    <row r="118" spans="7:7">
      <c r="G118" s="29"/>
    </row>
    <row r="119" spans="7:7">
      <c r="G119" s="29"/>
    </row>
    <row r="120" spans="7:7">
      <c r="G120" s="29"/>
    </row>
    <row r="121" spans="7:7">
      <c r="G121" s="29"/>
    </row>
    <row r="122" spans="7:7">
      <c r="G122" s="29"/>
    </row>
    <row r="123" spans="7:7">
      <c r="G123" s="29"/>
    </row>
    <row r="124" spans="7:7">
      <c r="G124" s="29"/>
    </row>
    <row r="125" spans="7:7">
      <c r="G125" s="29"/>
    </row>
    <row r="126" spans="7:7">
      <c r="G126" s="29"/>
    </row>
    <row r="127" spans="7:7">
      <c r="G127" s="29"/>
    </row>
    <row r="128" spans="7:7">
      <c r="G128" s="29"/>
    </row>
    <row r="129" spans="7:7">
      <c r="G129" s="29"/>
    </row>
  </sheetData>
  <phoneticPr fontId="0" type="noConversion"/>
  <pageMargins left="1.1023622047244095" right="0.74803149606299213" top="0.47244094488188981" bottom="0.19685039370078741" header="0.15748031496062992" footer="0.15748031496062992"/>
  <pageSetup paperSize="9" scale="60" orientation="portrait" r:id="rId1"/>
  <headerFooter alignWithMargins="0">
    <oddHeader>&amp;RAPPENDIX 1d</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BURSA_BS @ Q1</vt:lpstr>
      <vt:lpstr>BURSA_P&amp;L @ Q1</vt:lpstr>
      <vt:lpstr>BURSA_Equity @ Q1</vt:lpstr>
      <vt:lpstr>BURSA_CF @ Q1</vt:lpstr>
      <vt:lpstr>'BURSA_BS @ Q1'!Print_Area</vt:lpstr>
      <vt:lpstr>'BURSA_CF @ Q1'!Print_Area</vt:lpstr>
      <vt:lpstr>'BURSA_Equity @ Q1'!Print_Area</vt:lpstr>
      <vt:lpstr>'BURSA_P&amp;L @ Q1'!Print_Area</vt:lpstr>
      <vt:lpstr>'BURSA_BS @ Q1'!Print_Titles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nurhidayah</dc:creator>
  <cp:lastModifiedBy>Rose</cp:lastModifiedBy>
  <cp:lastPrinted>2012-05-30T03:04:50Z</cp:lastPrinted>
  <dcterms:created xsi:type="dcterms:W3CDTF">2009-11-09T02:37:46Z</dcterms:created>
  <dcterms:modified xsi:type="dcterms:W3CDTF">2012-05-30T03:05:23Z</dcterms:modified>
</cp:coreProperties>
</file>